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drawings/drawing3.xml" ContentType="application/vnd.openxmlformats-officedocument.drawing+xml"/>
  <Override PartName="/xl/charts/chart3.xml" ContentType="application/vnd.openxmlformats-officedocument.drawingml.chart+xml"/>
  <Override PartName="/xl/drawings/drawing4.xml" ContentType="application/vnd.openxmlformats-officedocument.drawing+xml"/>
  <Override PartName="/xl/charts/chart4.xml" ContentType="application/vnd.openxmlformats-officedocument.drawingml.chart+xml"/>
  <Override PartName="/xl/drawings/drawing5.xml" ContentType="application/vnd.openxmlformats-officedocument.drawing+xml"/>
  <Override PartName="/xl/charts/chart5.xml" ContentType="application/vnd.openxmlformats-officedocument.drawingml.chart+xml"/>
  <Override PartName="/xl/drawings/drawing6.xml" ContentType="application/vnd.openxmlformats-officedocument.drawing+xml"/>
  <Override PartName="/xl/charts/chart6.xml" ContentType="application/vnd.openxmlformats-officedocument.drawingml.chart+xml"/>
  <Override PartName="/xl/drawings/drawing7.xml" ContentType="application/vnd.openxmlformats-officedocument.drawing+xml"/>
  <Override PartName="/xl/charts/chart7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autoCompressPictures="0" defaultThemeVersion="153222"/>
  <mc:AlternateContent xmlns:mc="http://schemas.openxmlformats.org/markup-compatibility/2006">
    <mc:Choice Requires="x15">
      <x15ac:absPath xmlns:x15ac="http://schemas.microsoft.com/office/spreadsheetml/2010/11/ac" url="E:\МОНИТОРИНГ\"/>
    </mc:Choice>
  </mc:AlternateContent>
  <bookViews>
    <workbookView xWindow="0" yWindow="465" windowWidth="21840" windowHeight="13740" activeTab="7"/>
  </bookViews>
  <sheets>
    <sheet name="мониторинг" sheetId="2" r:id="rId1"/>
    <sheet name="физкультура" sheetId="3" r:id="rId2"/>
    <sheet name="соц-ком" sheetId="5" r:id="rId3"/>
    <sheet name="познават" sheetId="6" r:id="rId4"/>
    <sheet name="речевое" sheetId="7" r:id="rId5"/>
    <sheet name="худ-эст" sheetId="8" r:id="rId6"/>
    <sheet name="музыка" sheetId="9" r:id="rId7"/>
    <sheet name="дети" sheetId="10" r:id="rId8"/>
    <sheet name="АННОТАЦИЯ" sheetId="11" r:id="rId9"/>
    <sheet name="Лист1" sheetId="12" r:id="rId10"/>
  </sheets>
  <definedNames>
    <definedName name="_xlnm.Print_Area" localSheetId="3">познават!$A$1:$T$56</definedName>
  </definedNames>
  <calcPr calcId="162913" iterateDelta="1E-4"/>
  <extLs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R23" i="6" l="1"/>
  <c r="R14" i="3"/>
  <c r="R9" i="3"/>
  <c r="R10" i="3"/>
  <c r="R16" i="3"/>
  <c r="R27" i="3"/>
  <c r="R31" i="3"/>
  <c r="R25" i="3"/>
  <c r="R15" i="3"/>
  <c r="R12" i="3"/>
  <c r="R8" i="3"/>
  <c r="D36" i="2"/>
  <c r="Q7" i="3"/>
  <c r="Q8" i="3"/>
  <c r="Q9" i="3"/>
  <c r="Q10" i="3"/>
  <c r="Q11" i="3"/>
  <c r="Q12" i="3"/>
  <c r="Q13" i="3"/>
  <c r="Q14" i="3"/>
  <c r="Q15" i="3"/>
  <c r="Q16" i="3"/>
  <c r="Q17" i="3"/>
  <c r="Q19" i="3"/>
  <c r="Q20" i="3"/>
  <c r="Q21" i="3"/>
  <c r="Q22" i="3"/>
  <c r="Q23" i="3"/>
  <c r="Q24" i="3"/>
  <c r="Q25" i="3"/>
  <c r="Q26" i="3"/>
  <c r="Q27" i="3"/>
  <c r="Q28" i="3"/>
  <c r="Q29" i="3"/>
  <c r="Q30" i="3"/>
  <c r="Q31" i="3"/>
  <c r="Q32" i="3"/>
  <c r="Q33" i="3"/>
  <c r="Q34" i="3"/>
  <c r="C39" i="2"/>
  <c r="C37" i="2"/>
  <c r="C38" i="2"/>
  <c r="C37" i="9"/>
  <c r="D37" i="9"/>
  <c r="E37" i="9"/>
  <c r="F37" i="9"/>
  <c r="G37" i="9"/>
  <c r="H37" i="9"/>
  <c r="I9" i="9"/>
  <c r="I10" i="9"/>
  <c r="I11" i="9"/>
  <c r="I12" i="9"/>
  <c r="I13" i="9"/>
  <c r="I14" i="9"/>
  <c r="I15" i="9"/>
  <c r="I16" i="9"/>
  <c r="I17" i="9"/>
  <c r="I18" i="9"/>
  <c r="I19" i="9"/>
  <c r="I20" i="9"/>
  <c r="I21" i="9"/>
  <c r="I22" i="9"/>
  <c r="I23" i="9"/>
  <c r="I24" i="9"/>
  <c r="I25" i="9"/>
  <c r="I26" i="9"/>
  <c r="I27" i="9"/>
  <c r="I28" i="9"/>
  <c r="I29" i="9"/>
  <c r="I30" i="9"/>
  <c r="I31" i="9"/>
  <c r="I32" i="9"/>
  <c r="I33" i="9"/>
  <c r="I34" i="9"/>
  <c r="I35" i="9"/>
  <c r="I36" i="9"/>
  <c r="I37" i="9"/>
  <c r="J9" i="9"/>
  <c r="J10" i="9"/>
  <c r="J11" i="9"/>
  <c r="J12" i="9"/>
  <c r="J13" i="9"/>
  <c r="J14" i="9"/>
  <c r="J15" i="9"/>
  <c r="J16" i="9"/>
  <c r="J17" i="9"/>
  <c r="J18" i="9"/>
  <c r="J19" i="9"/>
  <c r="J20" i="9"/>
  <c r="J21" i="9"/>
  <c r="J22" i="9"/>
  <c r="J23" i="9"/>
  <c r="J24" i="9"/>
  <c r="J25" i="9"/>
  <c r="J26" i="9"/>
  <c r="J27" i="9"/>
  <c r="J28" i="9"/>
  <c r="J29" i="9"/>
  <c r="J30" i="9"/>
  <c r="J31" i="9"/>
  <c r="J32" i="9"/>
  <c r="J33" i="9"/>
  <c r="J34" i="9"/>
  <c r="J35" i="9"/>
  <c r="J36" i="9"/>
  <c r="J37" i="9"/>
  <c r="R9" i="5"/>
  <c r="P8" i="7"/>
  <c r="T9" i="8"/>
  <c r="P9" i="2"/>
  <c r="R9" i="2"/>
  <c r="R10" i="5"/>
  <c r="P9" i="7"/>
  <c r="T10" i="8"/>
  <c r="P10" i="2"/>
  <c r="R10" i="2"/>
  <c r="R11" i="5"/>
  <c r="P10" i="7"/>
  <c r="T11" i="8"/>
  <c r="P11" i="2"/>
  <c r="R11" i="2"/>
  <c r="R11" i="3"/>
  <c r="R12" i="5"/>
  <c r="P11" i="7"/>
  <c r="T12" i="8"/>
  <c r="P12" i="2"/>
  <c r="R12" i="2"/>
  <c r="R13" i="5"/>
  <c r="P12" i="7"/>
  <c r="T13" i="8"/>
  <c r="P13" i="2"/>
  <c r="R13" i="2"/>
  <c r="R13" i="3"/>
  <c r="R14" i="5"/>
  <c r="P13" i="7"/>
  <c r="T14" i="8"/>
  <c r="P14" i="2"/>
  <c r="R14" i="2"/>
  <c r="R15" i="5"/>
  <c r="P14" i="7"/>
  <c r="T15" i="8"/>
  <c r="P15" i="2"/>
  <c r="R15" i="2"/>
  <c r="R16" i="5"/>
  <c r="P15" i="7"/>
  <c r="T16" i="8"/>
  <c r="P16" i="2"/>
  <c r="R16" i="2"/>
  <c r="R17" i="5"/>
  <c r="P16" i="7"/>
  <c r="T17" i="8"/>
  <c r="P17" i="2"/>
  <c r="R17" i="2"/>
  <c r="R17" i="3"/>
  <c r="R18" i="5"/>
  <c r="P17" i="7"/>
  <c r="T18" i="8"/>
  <c r="P18" i="2"/>
  <c r="R18" i="2"/>
  <c r="R18" i="3"/>
  <c r="R19" i="5"/>
  <c r="P18" i="7"/>
  <c r="T19" i="8"/>
  <c r="P19" i="2"/>
  <c r="R19" i="2"/>
  <c r="R19" i="3"/>
  <c r="R20" i="5"/>
  <c r="P19" i="7"/>
  <c r="T20" i="8"/>
  <c r="P20" i="2"/>
  <c r="R20" i="2"/>
  <c r="R20" i="3"/>
  <c r="R21" i="5"/>
  <c r="P20" i="7"/>
  <c r="T21" i="8"/>
  <c r="P21" i="2"/>
  <c r="R21" i="2"/>
  <c r="R21" i="3"/>
  <c r="R22" i="5"/>
  <c r="P21" i="7"/>
  <c r="T22" i="8"/>
  <c r="P22" i="2"/>
  <c r="R22" i="2"/>
  <c r="R22" i="3"/>
  <c r="R23" i="5"/>
  <c r="P22" i="7"/>
  <c r="T23" i="8"/>
  <c r="P23" i="2"/>
  <c r="R23" i="2"/>
  <c r="R23" i="3"/>
  <c r="R24" i="5"/>
  <c r="P23" i="7"/>
  <c r="T24" i="8"/>
  <c r="P24" i="2"/>
  <c r="R24" i="2"/>
  <c r="R24" i="3"/>
  <c r="R25" i="5"/>
  <c r="P24" i="7"/>
  <c r="T25" i="8"/>
  <c r="P25" i="2"/>
  <c r="R25" i="2"/>
  <c r="R26" i="5"/>
  <c r="P25" i="7"/>
  <c r="T26" i="8"/>
  <c r="P26" i="2"/>
  <c r="R26" i="2"/>
  <c r="R26" i="3"/>
  <c r="R27" i="5"/>
  <c r="P26" i="7"/>
  <c r="T27" i="8"/>
  <c r="P27" i="2"/>
  <c r="R27" i="2"/>
  <c r="R28" i="5"/>
  <c r="P27" i="7"/>
  <c r="T28" i="8"/>
  <c r="P28" i="2"/>
  <c r="R28" i="2"/>
  <c r="R28" i="3"/>
  <c r="R29" i="5"/>
  <c r="P28" i="7"/>
  <c r="T29" i="8"/>
  <c r="P29" i="2"/>
  <c r="R29" i="2"/>
  <c r="R29" i="3"/>
  <c r="R30" i="5"/>
  <c r="P29" i="7"/>
  <c r="T30" i="8"/>
  <c r="P30" i="2"/>
  <c r="R30" i="2"/>
  <c r="R30" i="3"/>
  <c r="R31" i="5"/>
  <c r="P30" i="7"/>
  <c r="T31" i="8"/>
  <c r="P31" i="2"/>
  <c r="R31" i="2"/>
  <c r="R32" i="5"/>
  <c r="P31" i="7"/>
  <c r="T32" i="8"/>
  <c r="P32" i="2"/>
  <c r="R32" i="2"/>
  <c r="R32" i="3"/>
  <c r="R33" i="5"/>
  <c r="P32" i="7"/>
  <c r="T33" i="8"/>
  <c r="P33" i="2"/>
  <c r="R33" i="2"/>
  <c r="R33" i="3"/>
  <c r="R34" i="5"/>
  <c r="P33" i="7"/>
  <c r="T34" i="8"/>
  <c r="P34" i="2"/>
  <c r="R34" i="2"/>
  <c r="R34" i="3"/>
  <c r="R35" i="5"/>
  <c r="P34" i="7"/>
  <c r="T35" i="8"/>
  <c r="P35" i="2"/>
  <c r="R35" i="2"/>
  <c r="Q9" i="5"/>
  <c r="Q8" i="6"/>
  <c r="O8" i="7"/>
  <c r="S9" i="8"/>
  <c r="O9" i="2"/>
  <c r="Q9" i="2"/>
  <c r="Q10" i="5"/>
  <c r="Q9" i="6"/>
  <c r="O9" i="7"/>
  <c r="S10" i="8"/>
  <c r="O10" i="2"/>
  <c r="Q10" i="2"/>
  <c r="Q11" i="5"/>
  <c r="Q10" i="6"/>
  <c r="O10" i="7"/>
  <c r="S11" i="8"/>
  <c r="O11" i="2"/>
  <c r="Q11" i="2"/>
  <c r="Q12" i="5"/>
  <c r="Q11" i="6"/>
  <c r="O11" i="7"/>
  <c r="S12" i="8"/>
  <c r="O12" i="2"/>
  <c r="Q12" i="2"/>
  <c r="Q13" i="5"/>
  <c r="Q12" i="6"/>
  <c r="O12" i="7"/>
  <c r="S13" i="8"/>
  <c r="O13" i="2"/>
  <c r="Q13" i="2"/>
  <c r="Q14" i="5"/>
  <c r="Q13" i="6"/>
  <c r="O13" i="7"/>
  <c r="S14" i="8"/>
  <c r="O14" i="2"/>
  <c r="Q14" i="2"/>
  <c r="Q15" i="5"/>
  <c r="Q14" i="6"/>
  <c r="O14" i="7"/>
  <c r="S15" i="8"/>
  <c r="O15" i="2"/>
  <c r="Q15" i="2"/>
  <c r="Q16" i="5"/>
  <c r="Q15" i="6"/>
  <c r="O15" i="7"/>
  <c r="S16" i="8"/>
  <c r="O16" i="2"/>
  <c r="Q16" i="2"/>
  <c r="Q17" i="5"/>
  <c r="Q16" i="6"/>
  <c r="O16" i="7"/>
  <c r="S17" i="8"/>
  <c r="O17" i="2"/>
  <c r="Q17" i="2"/>
  <c r="Q18" i="5"/>
  <c r="Q17" i="6"/>
  <c r="O17" i="7"/>
  <c r="S18" i="8"/>
  <c r="O18" i="2"/>
  <c r="Q18" i="2"/>
  <c r="Q18" i="3"/>
  <c r="Q19" i="5"/>
  <c r="Q18" i="6"/>
  <c r="O18" i="7"/>
  <c r="S19" i="8"/>
  <c r="O19" i="2"/>
  <c r="Q19" i="2"/>
  <c r="Q20" i="5"/>
  <c r="Q19" i="6"/>
  <c r="O19" i="7"/>
  <c r="S20" i="8"/>
  <c r="O20" i="2"/>
  <c r="Q20" i="2"/>
  <c r="Q21" i="5"/>
  <c r="Q20" i="6"/>
  <c r="O20" i="7"/>
  <c r="S21" i="8"/>
  <c r="O21" i="2"/>
  <c r="Q21" i="2"/>
  <c r="Q22" i="5"/>
  <c r="Q21" i="6"/>
  <c r="O21" i="7"/>
  <c r="S22" i="8"/>
  <c r="O22" i="2"/>
  <c r="Q22" i="2"/>
  <c r="Q23" i="5"/>
  <c r="Q22" i="6"/>
  <c r="O22" i="7"/>
  <c r="S23" i="8"/>
  <c r="O23" i="2"/>
  <c r="Q23" i="2"/>
  <c r="Q24" i="5"/>
  <c r="Q23" i="6"/>
  <c r="O23" i="7"/>
  <c r="S24" i="8"/>
  <c r="O24" i="2"/>
  <c r="Q24" i="2"/>
  <c r="Q25" i="5"/>
  <c r="Q24" i="6"/>
  <c r="O24" i="7"/>
  <c r="S25" i="8"/>
  <c r="O25" i="2"/>
  <c r="Q25" i="2"/>
  <c r="Q26" i="5"/>
  <c r="Q25" i="6"/>
  <c r="O25" i="7"/>
  <c r="S26" i="8"/>
  <c r="O26" i="2"/>
  <c r="Q26" i="2"/>
  <c r="Q27" i="5"/>
  <c r="Q26" i="6"/>
  <c r="O26" i="7"/>
  <c r="S27" i="8"/>
  <c r="O27" i="2"/>
  <c r="Q27" i="2"/>
  <c r="Q28" i="5"/>
  <c r="Q27" i="6"/>
  <c r="O27" i="7"/>
  <c r="S28" i="8"/>
  <c r="O28" i="2"/>
  <c r="Q28" i="2"/>
  <c r="Q29" i="5"/>
  <c r="Q28" i="6"/>
  <c r="O28" i="7"/>
  <c r="S29" i="8"/>
  <c r="O29" i="2"/>
  <c r="Q29" i="2"/>
  <c r="Q30" i="5"/>
  <c r="Q29" i="6"/>
  <c r="O29" i="7"/>
  <c r="S30" i="8"/>
  <c r="O30" i="2"/>
  <c r="Q30" i="2"/>
  <c r="Q31" i="5"/>
  <c r="Q30" i="6"/>
  <c r="O30" i="7"/>
  <c r="S31" i="8"/>
  <c r="O31" i="2"/>
  <c r="Q31" i="2"/>
  <c r="Q32" i="5"/>
  <c r="Q31" i="6"/>
  <c r="O31" i="7"/>
  <c r="S32" i="8"/>
  <c r="O32" i="2"/>
  <c r="Q32" i="2"/>
  <c r="Q33" i="5"/>
  <c r="Q32" i="6"/>
  <c r="O32" i="7"/>
  <c r="S33" i="8"/>
  <c r="O33" i="2"/>
  <c r="Q33" i="2"/>
  <c r="Q34" i="5"/>
  <c r="Q33" i="6"/>
  <c r="O33" i="7"/>
  <c r="S34" i="8"/>
  <c r="O34" i="2"/>
  <c r="Q34" i="2"/>
  <c r="Q35" i="5"/>
  <c r="Q34" i="6"/>
  <c r="O34" i="7"/>
  <c r="S35" i="8"/>
  <c r="O35" i="2"/>
  <c r="Q35" i="2"/>
  <c r="R7" i="3"/>
  <c r="R8" i="5"/>
  <c r="P7" i="7"/>
  <c r="T8" i="8"/>
  <c r="P8" i="2"/>
  <c r="S8" i="8"/>
  <c r="O7" i="7"/>
  <c r="Q7" i="6"/>
  <c r="Q8" i="5"/>
  <c r="O38" i="7"/>
  <c r="M35" i="7"/>
  <c r="K35" i="7"/>
  <c r="I35" i="7"/>
  <c r="G35" i="7"/>
  <c r="E35" i="7"/>
  <c r="C35" i="7"/>
  <c r="O35" i="6"/>
  <c r="M35" i="6"/>
  <c r="K35" i="6"/>
  <c r="I35" i="6"/>
  <c r="G35" i="6"/>
  <c r="E35" i="6"/>
  <c r="C35" i="6"/>
  <c r="Q35" i="3"/>
  <c r="K36" i="8"/>
  <c r="P39" i="5"/>
  <c r="P38" i="5"/>
  <c r="P37" i="5"/>
  <c r="P36" i="5"/>
  <c r="N39" i="5"/>
  <c r="N38" i="5"/>
  <c r="N37" i="5"/>
  <c r="N36" i="5"/>
  <c r="L39" i="5"/>
  <c r="L38" i="5"/>
  <c r="L37" i="5"/>
  <c r="L36" i="5"/>
  <c r="J39" i="5"/>
  <c r="J38" i="5"/>
  <c r="J37" i="5"/>
  <c r="J36" i="5"/>
  <c r="H39" i="5"/>
  <c r="H38" i="5"/>
  <c r="H37" i="5"/>
  <c r="H36" i="5"/>
  <c r="F39" i="5"/>
  <c r="F38" i="5"/>
  <c r="F37" i="5"/>
  <c r="D39" i="5"/>
  <c r="D38" i="5"/>
  <c r="D37" i="5"/>
  <c r="O39" i="5"/>
  <c r="O38" i="5"/>
  <c r="O37" i="5"/>
  <c r="M39" i="5"/>
  <c r="M38" i="5"/>
  <c r="M37" i="5"/>
  <c r="K39" i="5"/>
  <c r="K38" i="5"/>
  <c r="K37" i="5"/>
  <c r="I37" i="5"/>
  <c r="I39" i="5"/>
  <c r="I38" i="5"/>
  <c r="G39" i="5"/>
  <c r="G38" i="5"/>
  <c r="G37" i="5"/>
  <c r="E39" i="5"/>
  <c r="E38" i="5"/>
  <c r="E37" i="5"/>
  <c r="C39" i="5"/>
  <c r="C38" i="5"/>
  <c r="C37" i="5"/>
  <c r="O38" i="3"/>
  <c r="O37" i="3"/>
  <c r="O35" i="3"/>
  <c r="O36" i="3"/>
  <c r="M38" i="3"/>
  <c r="M37" i="3"/>
  <c r="M36" i="3"/>
  <c r="M35" i="3"/>
  <c r="K38" i="3"/>
  <c r="K37" i="3"/>
  <c r="K36" i="3"/>
  <c r="K35" i="3"/>
  <c r="I36" i="3"/>
  <c r="I38" i="3"/>
  <c r="I37" i="3"/>
  <c r="I35" i="3"/>
  <c r="G38" i="3"/>
  <c r="G37" i="3"/>
  <c r="G36" i="3"/>
  <c r="G35" i="3"/>
  <c r="E36" i="3"/>
  <c r="C36" i="3"/>
  <c r="F36" i="5"/>
  <c r="E38" i="3"/>
  <c r="E37" i="3"/>
  <c r="C38" i="3"/>
  <c r="C37" i="3"/>
  <c r="E35" i="3"/>
  <c r="C35" i="3"/>
  <c r="C36" i="5"/>
  <c r="E36" i="5"/>
  <c r="G36" i="5"/>
  <c r="I36" i="5"/>
  <c r="K36" i="5"/>
  <c r="M36" i="5"/>
  <c r="O36" i="5"/>
  <c r="B11" i="2"/>
  <c r="B12" i="2"/>
  <c r="B13" i="2"/>
  <c r="B14" i="2"/>
  <c r="B15" i="2"/>
  <c r="B16" i="2"/>
  <c r="B17" i="2"/>
  <c r="B18" i="2"/>
  <c r="B19" i="2"/>
  <c r="B20" i="2"/>
  <c r="B21" i="2"/>
  <c r="B22" i="2"/>
  <c r="B23" i="2"/>
  <c r="B24" i="2"/>
  <c r="B25" i="2"/>
  <c r="B26" i="2"/>
  <c r="B27" i="2"/>
  <c r="B28" i="2"/>
  <c r="B29" i="2"/>
  <c r="B30" i="2"/>
  <c r="B31" i="2"/>
  <c r="B32" i="2"/>
  <c r="B33" i="2"/>
  <c r="B34" i="2"/>
  <c r="B35" i="2"/>
  <c r="L10" i="9"/>
  <c r="L11" i="9"/>
  <c r="L12" i="9"/>
  <c r="L13" i="9"/>
  <c r="L14" i="9"/>
  <c r="L15" i="9"/>
  <c r="L16" i="9"/>
  <c r="L17" i="9"/>
  <c r="L18" i="9"/>
  <c r="L19" i="9"/>
  <c r="L20" i="9"/>
  <c r="L21" i="9"/>
  <c r="L22" i="9"/>
  <c r="L23" i="9"/>
  <c r="L24" i="9"/>
  <c r="L25" i="9"/>
  <c r="L26" i="9"/>
  <c r="L27" i="9"/>
  <c r="L28" i="9"/>
  <c r="L29" i="9"/>
  <c r="L30" i="9"/>
  <c r="L31" i="9"/>
  <c r="L32" i="9"/>
  <c r="L33" i="9"/>
  <c r="L34" i="9"/>
  <c r="L35" i="9"/>
  <c r="L36" i="9"/>
  <c r="K10" i="9"/>
  <c r="K11" i="9"/>
  <c r="K12" i="9"/>
  <c r="K13" i="9"/>
  <c r="K14" i="9"/>
  <c r="K15" i="9"/>
  <c r="K16" i="9"/>
  <c r="K17" i="9"/>
  <c r="K18" i="9"/>
  <c r="K19" i="9"/>
  <c r="K20" i="9"/>
  <c r="K21" i="9"/>
  <c r="K22" i="9"/>
  <c r="K23" i="9"/>
  <c r="K24" i="9"/>
  <c r="K25" i="9"/>
  <c r="K26" i="9"/>
  <c r="K27" i="9"/>
  <c r="K28" i="9"/>
  <c r="K29" i="9"/>
  <c r="K30" i="9"/>
  <c r="K31" i="9"/>
  <c r="K32" i="9"/>
  <c r="K33" i="9"/>
  <c r="K34" i="9"/>
  <c r="K35" i="9"/>
  <c r="K36" i="9"/>
  <c r="B12" i="9"/>
  <c r="B13" i="9"/>
  <c r="B14" i="9"/>
  <c r="B15" i="9"/>
  <c r="B16" i="9"/>
  <c r="B17" i="9"/>
  <c r="B18" i="9"/>
  <c r="B19" i="9"/>
  <c r="B20" i="9"/>
  <c r="B21" i="9"/>
  <c r="B22" i="9"/>
  <c r="B23" i="9"/>
  <c r="B24" i="9"/>
  <c r="B25" i="9"/>
  <c r="B26" i="9"/>
  <c r="B27" i="9"/>
  <c r="B28" i="9"/>
  <c r="B29" i="9"/>
  <c r="B30" i="9"/>
  <c r="B31" i="9"/>
  <c r="B32" i="9"/>
  <c r="B33" i="9"/>
  <c r="B34" i="9"/>
  <c r="B35" i="9"/>
  <c r="B36" i="9"/>
  <c r="V9" i="8"/>
  <c r="V10" i="8"/>
  <c r="V11" i="8"/>
  <c r="V12" i="8"/>
  <c r="V13" i="8"/>
  <c r="V14" i="8"/>
  <c r="V15" i="8"/>
  <c r="V16" i="8"/>
  <c r="V17" i="8"/>
  <c r="V18" i="8"/>
  <c r="V19" i="8"/>
  <c r="V20" i="8"/>
  <c r="V21" i="8"/>
  <c r="V22" i="8"/>
  <c r="V23" i="8"/>
  <c r="V24" i="8"/>
  <c r="V25" i="8"/>
  <c r="V26" i="8"/>
  <c r="V27" i="8"/>
  <c r="V28" i="8"/>
  <c r="V29" i="8"/>
  <c r="V30" i="8"/>
  <c r="V31" i="8"/>
  <c r="V32" i="8"/>
  <c r="V33" i="8"/>
  <c r="V34" i="8"/>
  <c r="V35" i="8"/>
  <c r="U9" i="8"/>
  <c r="U10" i="8"/>
  <c r="U11" i="8"/>
  <c r="U12" i="8"/>
  <c r="U13" i="8"/>
  <c r="U14" i="8"/>
  <c r="U15" i="8"/>
  <c r="U16" i="8"/>
  <c r="U17" i="8"/>
  <c r="U18" i="8"/>
  <c r="U19" i="8"/>
  <c r="U20" i="8"/>
  <c r="U21" i="8"/>
  <c r="U22" i="8"/>
  <c r="U23" i="8"/>
  <c r="U24" i="8"/>
  <c r="U25" i="8"/>
  <c r="U26" i="8"/>
  <c r="U27" i="8"/>
  <c r="U28" i="8"/>
  <c r="U29" i="8"/>
  <c r="U30" i="8"/>
  <c r="U31" i="8"/>
  <c r="U32" i="8"/>
  <c r="U33" i="8"/>
  <c r="U34" i="8"/>
  <c r="U35" i="8"/>
  <c r="B11" i="8"/>
  <c r="B12" i="8"/>
  <c r="B13" i="8"/>
  <c r="B14" i="8"/>
  <c r="B15" i="8"/>
  <c r="B16" i="8"/>
  <c r="B17" i="8"/>
  <c r="B18" i="8"/>
  <c r="B19" i="8"/>
  <c r="B20" i="8"/>
  <c r="B21" i="8"/>
  <c r="B22" i="8"/>
  <c r="B23" i="8"/>
  <c r="B24" i="8"/>
  <c r="B25" i="8"/>
  <c r="B26" i="8"/>
  <c r="B27" i="8"/>
  <c r="B28" i="8"/>
  <c r="B29" i="8"/>
  <c r="B30" i="8"/>
  <c r="B31" i="8"/>
  <c r="B32" i="8"/>
  <c r="B33" i="8"/>
  <c r="B34" i="8"/>
  <c r="B35" i="8"/>
  <c r="R8" i="7"/>
  <c r="R9" i="7"/>
  <c r="R10" i="7"/>
  <c r="R11" i="7"/>
  <c r="R12" i="7"/>
  <c r="R13" i="7"/>
  <c r="R14" i="7"/>
  <c r="R15" i="7"/>
  <c r="R16" i="7"/>
  <c r="R17" i="7"/>
  <c r="R18" i="7"/>
  <c r="R19" i="7"/>
  <c r="R20" i="7"/>
  <c r="R21" i="7"/>
  <c r="R22" i="7"/>
  <c r="R23" i="7"/>
  <c r="R24" i="7"/>
  <c r="R25" i="7"/>
  <c r="R26" i="7"/>
  <c r="R27" i="7"/>
  <c r="R28" i="7"/>
  <c r="R29" i="7"/>
  <c r="R30" i="7"/>
  <c r="R31" i="7"/>
  <c r="R32" i="7"/>
  <c r="R33" i="7"/>
  <c r="R34" i="7"/>
  <c r="Q8" i="7"/>
  <c r="Q9" i="7"/>
  <c r="Q10" i="7"/>
  <c r="Q11" i="7"/>
  <c r="Q12" i="7"/>
  <c r="Q13" i="7"/>
  <c r="Q14" i="7"/>
  <c r="Q15" i="7"/>
  <c r="Q16" i="7"/>
  <c r="Q17" i="7"/>
  <c r="Q18" i="7"/>
  <c r="Q19" i="7"/>
  <c r="Q20" i="7"/>
  <c r="Q21" i="7"/>
  <c r="Q22" i="7"/>
  <c r="Q23" i="7"/>
  <c r="Q24" i="7"/>
  <c r="Q25" i="7"/>
  <c r="Q26" i="7"/>
  <c r="Q27" i="7"/>
  <c r="Q28" i="7"/>
  <c r="Q29" i="7"/>
  <c r="Q30" i="7"/>
  <c r="Q31" i="7"/>
  <c r="Q32" i="7"/>
  <c r="Q33" i="7"/>
  <c r="Q34" i="7"/>
  <c r="D35" i="7"/>
  <c r="D36" i="7"/>
  <c r="B10" i="7"/>
  <c r="B11" i="7"/>
  <c r="B12" i="7"/>
  <c r="B13" i="7"/>
  <c r="B14" i="7"/>
  <c r="B15" i="7"/>
  <c r="B16" i="7"/>
  <c r="B17" i="7"/>
  <c r="B18" i="7"/>
  <c r="B19" i="7"/>
  <c r="B20" i="7"/>
  <c r="B21" i="7"/>
  <c r="B22" i="7"/>
  <c r="B23" i="7"/>
  <c r="B24" i="7"/>
  <c r="B25" i="7"/>
  <c r="B26" i="7"/>
  <c r="B27" i="7"/>
  <c r="B28" i="7"/>
  <c r="B29" i="7"/>
  <c r="B30" i="7"/>
  <c r="B31" i="7"/>
  <c r="B32" i="7"/>
  <c r="B33" i="7"/>
  <c r="B34" i="7"/>
  <c r="R8" i="6"/>
  <c r="T8" i="6"/>
  <c r="R9" i="6"/>
  <c r="T9" i="6"/>
  <c r="R10" i="6"/>
  <c r="T10" i="6"/>
  <c r="R11" i="6"/>
  <c r="T11" i="6"/>
  <c r="R12" i="6"/>
  <c r="T12" i="6"/>
  <c r="R13" i="6"/>
  <c r="T13" i="6"/>
  <c r="R14" i="6"/>
  <c r="T14" i="6"/>
  <c r="R15" i="6"/>
  <c r="T15" i="6"/>
  <c r="R16" i="6"/>
  <c r="T16" i="6"/>
  <c r="R17" i="6"/>
  <c r="T17" i="6"/>
  <c r="R18" i="6"/>
  <c r="T18" i="6"/>
  <c r="R19" i="6"/>
  <c r="T19" i="6"/>
  <c r="R20" i="6"/>
  <c r="T20" i="6"/>
  <c r="R21" i="6"/>
  <c r="T21" i="6"/>
  <c r="R22" i="6"/>
  <c r="T22" i="6"/>
  <c r="T23" i="6"/>
  <c r="R24" i="6"/>
  <c r="T24" i="6"/>
  <c r="R25" i="6"/>
  <c r="T25" i="6"/>
  <c r="R26" i="6"/>
  <c r="T26" i="6"/>
  <c r="R27" i="6"/>
  <c r="T27" i="6"/>
  <c r="R28" i="6"/>
  <c r="T28" i="6"/>
  <c r="R29" i="6"/>
  <c r="T29" i="6"/>
  <c r="R30" i="6"/>
  <c r="T30" i="6"/>
  <c r="R31" i="6"/>
  <c r="T31" i="6"/>
  <c r="R32" i="6"/>
  <c r="T32" i="6"/>
  <c r="R33" i="6"/>
  <c r="T33" i="6"/>
  <c r="R34" i="6"/>
  <c r="T34" i="6"/>
  <c r="S8" i="6"/>
  <c r="S9" i="6"/>
  <c r="S10" i="6"/>
  <c r="S11" i="6"/>
  <c r="S12" i="6"/>
  <c r="S13" i="6"/>
  <c r="S14" i="6"/>
  <c r="S15" i="6"/>
  <c r="S16" i="6"/>
  <c r="S17" i="6"/>
  <c r="S18" i="6"/>
  <c r="S19" i="6"/>
  <c r="S20" i="6"/>
  <c r="S21" i="6"/>
  <c r="S22" i="6"/>
  <c r="S23" i="6"/>
  <c r="S24" i="6"/>
  <c r="S25" i="6"/>
  <c r="S26" i="6"/>
  <c r="S27" i="6"/>
  <c r="S28" i="6"/>
  <c r="S29" i="6"/>
  <c r="S30" i="6"/>
  <c r="S31" i="6"/>
  <c r="S32" i="6"/>
  <c r="S33" i="6"/>
  <c r="S34" i="6"/>
  <c r="B10" i="6"/>
  <c r="B11" i="6"/>
  <c r="B12" i="6"/>
  <c r="B13" i="6"/>
  <c r="B14" i="6"/>
  <c r="B15" i="6"/>
  <c r="B16" i="6"/>
  <c r="B17" i="6"/>
  <c r="B18" i="6"/>
  <c r="B19" i="6"/>
  <c r="B20" i="6"/>
  <c r="B21" i="6"/>
  <c r="B22" i="6"/>
  <c r="B23" i="6"/>
  <c r="B24" i="6"/>
  <c r="B25" i="6"/>
  <c r="B26" i="6"/>
  <c r="B27" i="6"/>
  <c r="B28" i="6"/>
  <c r="B29" i="6"/>
  <c r="B30" i="6"/>
  <c r="B31" i="6"/>
  <c r="B32" i="6"/>
  <c r="B33" i="6"/>
  <c r="B34" i="6"/>
  <c r="T8" i="3"/>
  <c r="T9" i="3"/>
  <c r="T10" i="3"/>
  <c r="T11" i="3"/>
  <c r="T12" i="3"/>
  <c r="T13" i="3"/>
  <c r="T14" i="3"/>
  <c r="T15" i="3"/>
  <c r="T16" i="3"/>
  <c r="T17" i="3"/>
  <c r="T18" i="3"/>
  <c r="T19" i="3"/>
  <c r="T20" i="3"/>
  <c r="T21" i="3"/>
  <c r="T22" i="3"/>
  <c r="T23" i="3"/>
  <c r="T24" i="3"/>
  <c r="T25" i="3"/>
  <c r="T26" i="3"/>
  <c r="T27" i="3"/>
  <c r="T28" i="3"/>
  <c r="T29" i="3"/>
  <c r="T30" i="3"/>
  <c r="T31" i="3"/>
  <c r="T32" i="3"/>
  <c r="T33" i="3"/>
  <c r="T34" i="3"/>
  <c r="S8" i="3"/>
  <c r="S9" i="3"/>
  <c r="S10" i="3"/>
  <c r="S11" i="3"/>
  <c r="S12" i="3"/>
  <c r="S13" i="3"/>
  <c r="S14" i="3"/>
  <c r="S15" i="3"/>
  <c r="S16" i="3"/>
  <c r="S17" i="3"/>
  <c r="S18" i="3"/>
  <c r="S19" i="3"/>
  <c r="S20" i="3"/>
  <c r="S21" i="3"/>
  <c r="S22" i="3"/>
  <c r="S23" i="3"/>
  <c r="S24" i="3"/>
  <c r="S25" i="3"/>
  <c r="S26" i="3"/>
  <c r="S27" i="3"/>
  <c r="S28" i="3"/>
  <c r="S29" i="3"/>
  <c r="S30" i="3"/>
  <c r="S31" i="3"/>
  <c r="S32" i="3"/>
  <c r="S33" i="3"/>
  <c r="S34" i="3"/>
  <c r="B10" i="3"/>
  <c r="B11" i="3"/>
  <c r="B12" i="3"/>
  <c r="B13" i="3"/>
  <c r="B14" i="3"/>
  <c r="B15" i="3"/>
  <c r="B16" i="3"/>
  <c r="B17" i="3"/>
  <c r="B18" i="3"/>
  <c r="B19" i="3"/>
  <c r="B20" i="3"/>
  <c r="B21" i="3"/>
  <c r="B22" i="3"/>
  <c r="B23" i="3"/>
  <c r="B24" i="3"/>
  <c r="B25" i="3"/>
  <c r="B26" i="3"/>
  <c r="B27" i="3"/>
  <c r="B28" i="3"/>
  <c r="B29" i="3"/>
  <c r="B30" i="3"/>
  <c r="B31" i="3"/>
  <c r="B32" i="3"/>
  <c r="B33" i="3"/>
  <c r="B34" i="3"/>
  <c r="T9" i="5"/>
  <c r="T10" i="5"/>
  <c r="T11" i="5"/>
  <c r="T12" i="5"/>
  <c r="T13" i="5"/>
  <c r="T14" i="5"/>
  <c r="T15" i="5"/>
  <c r="T16" i="5"/>
  <c r="T17" i="5"/>
  <c r="T18" i="5"/>
  <c r="T19" i="5"/>
  <c r="T20" i="5"/>
  <c r="T21" i="5"/>
  <c r="T22" i="5"/>
  <c r="T23" i="5"/>
  <c r="T24" i="5"/>
  <c r="T25" i="5"/>
  <c r="T26" i="5"/>
  <c r="T27" i="5"/>
  <c r="T28" i="5"/>
  <c r="T29" i="5"/>
  <c r="T30" i="5"/>
  <c r="T31" i="5"/>
  <c r="T32" i="5"/>
  <c r="T33" i="5"/>
  <c r="T34" i="5"/>
  <c r="T35" i="5"/>
  <c r="S9" i="5"/>
  <c r="S10" i="5"/>
  <c r="S11" i="5"/>
  <c r="S12" i="5"/>
  <c r="S13" i="5"/>
  <c r="S14" i="5"/>
  <c r="S15" i="5"/>
  <c r="S16" i="5"/>
  <c r="S17" i="5"/>
  <c r="S18" i="5"/>
  <c r="S19" i="5"/>
  <c r="S20" i="5"/>
  <c r="S21" i="5"/>
  <c r="S22" i="5"/>
  <c r="S23" i="5"/>
  <c r="S24" i="5"/>
  <c r="S25" i="5"/>
  <c r="S26" i="5"/>
  <c r="S27" i="5"/>
  <c r="S28" i="5"/>
  <c r="S29" i="5"/>
  <c r="S30" i="5"/>
  <c r="S31" i="5"/>
  <c r="S32" i="5"/>
  <c r="S33" i="5"/>
  <c r="S34" i="5"/>
  <c r="S35" i="5"/>
  <c r="B11" i="5"/>
  <c r="B12" i="5"/>
  <c r="B13" i="5"/>
  <c r="B14" i="5"/>
  <c r="B15" i="5"/>
  <c r="B16" i="5"/>
  <c r="B17" i="5"/>
  <c r="B18" i="5"/>
  <c r="B19" i="5"/>
  <c r="B20" i="5"/>
  <c r="B21" i="5"/>
  <c r="B22" i="5"/>
  <c r="B23" i="5"/>
  <c r="B24" i="5"/>
  <c r="B25" i="5"/>
  <c r="B26" i="5"/>
  <c r="B27" i="5"/>
  <c r="B28" i="5"/>
  <c r="B29" i="5"/>
  <c r="B30" i="5"/>
  <c r="B31" i="5"/>
  <c r="B32" i="5"/>
  <c r="B33" i="5"/>
  <c r="B34" i="5"/>
  <c r="B35" i="5"/>
  <c r="D35" i="3"/>
  <c r="R36" i="8"/>
  <c r="P36" i="8"/>
  <c r="N36" i="8"/>
  <c r="L36" i="8"/>
  <c r="J36" i="8"/>
  <c r="H36" i="8"/>
  <c r="F36" i="8"/>
  <c r="D36" i="8"/>
  <c r="N35" i="7"/>
  <c r="L35" i="7"/>
  <c r="J35" i="7"/>
  <c r="H35" i="7"/>
  <c r="F35" i="7"/>
  <c r="P35" i="6"/>
  <c r="N35" i="6"/>
  <c r="L35" i="6"/>
  <c r="J35" i="6"/>
  <c r="F35" i="6"/>
  <c r="D35" i="6"/>
  <c r="M36" i="2"/>
  <c r="N36" i="2"/>
  <c r="C36" i="2"/>
  <c r="A3" i="2"/>
  <c r="A2" i="2"/>
  <c r="A1" i="2"/>
  <c r="A3" i="3"/>
  <c r="A2" i="3"/>
  <c r="B1" i="3"/>
  <c r="A3" i="5"/>
  <c r="A2" i="5"/>
  <c r="B1" i="5"/>
  <c r="A3" i="6"/>
  <c r="A2" i="6"/>
  <c r="B1" i="6"/>
  <c r="A3" i="7"/>
  <c r="A2" i="7"/>
  <c r="B1" i="7"/>
  <c r="A3" i="8"/>
  <c r="A2" i="8"/>
  <c r="B1" i="8"/>
  <c r="A3" i="9"/>
  <c r="A2" i="9"/>
  <c r="B1" i="9"/>
  <c r="N38" i="7"/>
  <c r="N37" i="7"/>
  <c r="N36" i="7"/>
  <c r="M38" i="7"/>
  <c r="M37" i="7"/>
  <c r="M36" i="7"/>
  <c r="P38" i="6"/>
  <c r="P37" i="6"/>
  <c r="P36" i="6"/>
  <c r="O38" i="6"/>
  <c r="O37" i="6"/>
  <c r="O36" i="6"/>
  <c r="N38" i="6"/>
  <c r="N37" i="6"/>
  <c r="N36" i="6"/>
  <c r="M38" i="6"/>
  <c r="M37" i="6"/>
  <c r="M36" i="6"/>
  <c r="C36" i="8"/>
  <c r="M39" i="8"/>
  <c r="R39" i="8"/>
  <c r="R38" i="8"/>
  <c r="R37" i="8"/>
  <c r="M38" i="8"/>
  <c r="N39" i="8"/>
  <c r="N38" i="8"/>
  <c r="O39" i="8"/>
  <c r="O38" i="8"/>
  <c r="P39" i="8"/>
  <c r="P38" i="8"/>
  <c r="Q38" i="8"/>
  <c r="Q37" i="8"/>
  <c r="Q39" i="8"/>
  <c r="P37" i="8"/>
  <c r="O37" i="8"/>
  <c r="N37" i="8"/>
  <c r="M37" i="8"/>
  <c r="F35" i="3"/>
  <c r="H35" i="3"/>
  <c r="J35" i="3"/>
  <c r="L35" i="3"/>
  <c r="N35" i="3"/>
  <c r="P35" i="3"/>
  <c r="P38" i="3"/>
  <c r="N38" i="3"/>
  <c r="P37" i="3"/>
  <c r="N37" i="3"/>
  <c r="P36" i="3"/>
  <c r="N36" i="3"/>
  <c r="H40" i="9"/>
  <c r="G40" i="9"/>
  <c r="F40" i="9"/>
  <c r="E40" i="9"/>
  <c r="D40" i="9"/>
  <c r="C40" i="9"/>
  <c r="H39" i="9"/>
  <c r="G39" i="9"/>
  <c r="F39" i="9"/>
  <c r="E39" i="9"/>
  <c r="D39" i="9"/>
  <c r="C39" i="9"/>
  <c r="H38" i="9"/>
  <c r="G38" i="9"/>
  <c r="F38" i="9"/>
  <c r="E38" i="9"/>
  <c r="D38" i="9"/>
  <c r="C38" i="9"/>
  <c r="L39" i="8"/>
  <c r="K39" i="8"/>
  <c r="J39" i="8"/>
  <c r="I39" i="8"/>
  <c r="H39" i="8"/>
  <c r="G39" i="8"/>
  <c r="F39" i="8"/>
  <c r="E39" i="8"/>
  <c r="D39" i="8"/>
  <c r="C39" i="8"/>
  <c r="L38" i="8"/>
  <c r="K38" i="8"/>
  <c r="J38" i="8"/>
  <c r="I38" i="8"/>
  <c r="H38" i="8"/>
  <c r="G38" i="8"/>
  <c r="F38" i="8"/>
  <c r="E38" i="8"/>
  <c r="D38" i="8"/>
  <c r="C38" i="8"/>
  <c r="L37" i="8"/>
  <c r="K37" i="8"/>
  <c r="J37" i="8"/>
  <c r="I37" i="8"/>
  <c r="H37" i="8"/>
  <c r="G37" i="8"/>
  <c r="F37" i="8"/>
  <c r="E37" i="8"/>
  <c r="D37" i="8"/>
  <c r="C37" i="8"/>
  <c r="L38" i="7"/>
  <c r="K38" i="7"/>
  <c r="J38" i="7"/>
  <c r="I38" i="7"/>
  <c r="H38" i="7"/>
  <c r="G38" i="7"/>
  <c r="F38" i="7"/>
  <c r="E38" i="7"/>
  <c r="D38" i="7"/>
  <c r="C38" i="7"/>
  <c r="L37" i="7"/>
  <c r="K37" i="7"/>
  <c r="J37" i="7"/>
  <c r="I37" i="7"/>
  <c r="H37" i="7"/>
  <c r="G37" i="7"/>
  <c r="F37" i="7"/>
  <c r="E37" i="7"/>
  <c r="D37" i="7"/>
  <c r="C37" i="7"/>
  <c r="L36" i="7"/>
  <c r="K36" i="7"/>
  <c r="J36" i="7"/>
  <c r="I36" i="7"/>
  <c r="H36" i="7"/>
  <c r="G36" i="7"/>
  <c r="F36" i="7"/>
  <c r="E36" i="7"/>
  <c r="C36" i="7"/>
  <c r="L38" i="6"/>
  <c r="K38" i="6"/>
  <c r="J38" i="6"/>
  <c r="I38" i="6"/>
  <c r="H38" i="6"/>
  <c r="G38" i="6"/>
  <c r="F38" i="6"/>
  <c r="E38" i="6"/>
  <c r="D38" i="6"/>
  <c r="C38" i="6"/>
  <c r="L37" i="6"/>
  <c r="K37" i="6"/>
  <c r="J37" i="6"/>
  <c r="I37" i="6"/>
  <c r="H37" i="6"/>
  <c r="G37" i="6"/>
  <c r="F37" i="6"/>
  <c r="E37" i="6"/>
  <c r="D37" i="6"/>
  <c r="C37" i="6"/>
  <c r="L36" i="6"/>
  <c r="K36" i="6"/>
  <c r="J36" i="6"/>
  <c r="I36" i="6"/>
  <c r="H36" i="6"/>
  <c r="G36" i="6"/>
  <c r="F36" i="6"/>
  <c r="E36" i="6"/>
  <c r="D36" i="6"/>
  <c r="C36" i="6"/>
  <c r="L38" i="3"/>
  <c r="J38" i="3"/>
  <c r="H38" i="3"/>
  <c r="F38" i="3"/>
  <c r="D38" i="3"/>
  <c r="L37" i="3"/>
  <c r="J37" i="3"/>
  <c r="H37" i="3"/>
  <c r="F37" i="3"/>
  <c r="D37" i="3"/>
  <c r="L36" i="3"/>
  <c r="J36" i="3"/>
  <c r="H36" i="3"/>
  <c r="F36" i="3"/>
  <c r="D36" i="3"/>
  <c r="B11" i="9"/>
  <c r="B10" i="9"/>
  <c r="B9" i="9"/>
  <c r="B10" i="8"/>
  <c r="B9" i="8"/>
  <c r="B8" i="8"/>
  <c r="B9" i="7"/>
  <c r="B8" i="7"/>
  <c r="B7" i="7"/>
  <c r="B9" i="6"/>
  <c r="B8" i="6"/>
  <c r="B7" i="6"/>
  <c r="B10" i="5"/>
  <c r="B9" i="5"/>
  <c r="B8" i="5"/>
  <c r="B9" i="3"/>
  <c r="B8" i="3"/>
  <c r="B7" i="3"/>
  <c r="B10" i="2"/>
  <c r="B9" i="2"/>
  <c r="B8" i="2"/>
  <c r="R7" i="6"/>
  <c r="E36" i="8"/>
  <c r="G36" i="8"/>
  <c r="I36" i="8"/>
  <c r="M36" i="8"/>
  <c r="O36" i="8"/>
  <c r="Q36" i="8"/>
  <c r="U8" i="8"/>
  <c r="S7" i="6"/>
  <c r="H35" i="6"/>
  <c r="Q36" i="5"/>
  <c r="Q37" i="5"/>
  <c r="Q39" i="5"/>
  <c r="R38" i="3"/>
  <c r="R36" i="3"/>
  <c r="R37" i="3" s="1"/>
  <c r="Q38" i="3"/>
  <c r="Q37" i="3" s="1"/>
  <c r="Q36" i="3"/>
  <c r="R39" i="5"/>
  <c r="R36" i="5"/>
  <c r="R37" i="5"/>
  <c r="R35" i="3"/>
  <c r="R35" i="6"/>
  <c r="K37" i="2"/>
  <c r="P36" i="7"/>
  <c r="P38" i="7"/>
  <c r="J38" i="9"/>
  <c r="J40" i="9"/>
  <c r="R36" i="6"/>
  <c r="R37" i="6" s="1"/>
  <c r="R38" i="6"/>
  <c r="T37" i="8"/>
  <c r="T39" i="8"/>
  <c r="T38" i="8" s="1"/>
  <c r="T8" i="5"/>
  <c r="R7" i="7"/>
  <c r="L9" i="9"/>
  <c r="P35" i="7"/>
  <c r="S8" i="5"/>
  <c r="T7" i="6"/>
  <c r="H36" i="2"/>
  <c r="I40" i="9"/>
  <c r="I38" i="9"/>
  <c r="K9" i="9"/>
  <c r="S39" i="8"/>
  <c r="S37" i="8"/>
  <c r="O36" i="7"/>
  <c r="O35" i="7"/>
  <c r="Q7" i="7"/>
  <c r="I36" i="2"/>
  <c r="Q38" i="6"/>
  <c r="Q36" i="6"/>
  <c r="Q37" i="6" s="1"/>
  <c r="Q35" i="6"/>
  <c r="T7" i="3"/>
  <c r="S7" i="3"/>
  <c r="U36" i="8"/>
  <c r="S36" i="8"/>
  <c r="V8" i="8"/>
  <c r="T36" i="8"/>
  <c r="K39" i="2"/>
  <c r="K38" i="2"/>
  <c r="K36" i="2"/>
  <c r="Q35" i="7"/>
  <c r="V36" i="8"/>
  <c r="R35" i="7"/>
  <c r="T35" i="6"/>
  <c r="S36" i="5"/>
  <c r="T36" i="5"/>
  <c r="S35" i="6"/>
  <c r="L36" i="2"/>
  <c r="L39" i="2"/>
  <c r="L38" i="2" s="1"/>
  <c r="L37" i="2"/>
  <c r="E39" i="2"/>
  <c r="E37" i="2"/>
  <c r="E38" i="2" s="1"/>
  <c r="J39" i="2"/>
  <c r="J38" i="2" s="1"/>
  <c r="J37" i="2"/>
  <c r="J36" i="2"/>
  <c r="D39" i="2"/>
  <c r="D37" i="2"/>
  <c r="H39" i="2"/>
  <c r="H37" i="2"/>
  <c r="N37" i="2"/>
  <c r="F39" i="2"/>
  <c r="F38" i="2" s="1"/>
  <c r="F37" i="2"/>
  <c r="F36" i="2"/>
  <c r="E36" i="2"/>
  <c r="O36" i="2" s="1"/>
  <c r="O37" i="7"/>
  <c r="I39" i="9"/>
  <c r="Q38" i="5"/>
  <c r="J39" i="9"/>
  <c r="P37" i="7"/>
  <c r="R38" i="5"/>
  <c r="M37" i="2"/>
  <c r="M39" i="2"/>
  <c r="S38" i="8"/>
  <c r="I39" i="2"/>
  <c r="I38" i="2" s="1"/>
  <c r="I37" i="2"/>
  <c r="G37" i="2"/>
  <c r="G38" i="2" s="1"/>
  <c r="G39" i="2"/>
  <c r="O8" i="2"/>
  <c r="Q8" i="2"/>
  <c r="G36" i="2"/>
  <c r="N39" i="2"/>
  <c r="N38" i="2"/>
  <c r="D38" i="2"/>
  <c r="R8" i="2"/>
  <c r="P37" i="2"/>
  <c r="P38" i="2" s="1"/>
  <c r="P39" i="2"/>
  <c r="P36" i="2"/>
  <c r="M38" i="2"/>
  <c r="H38" i="2"/>
  <c r="O37" i="2"/>
  <c r="O39" i="2"/>
  <c r="O38" i="2"/>
</calcChain>
</file>

<file path=xl/sharedStrings.xml><?xml version="1.0" encoding="utf-8"?>
<sst xmlns="http://schemas.openxmlformats.org/spreadsheetml/2006/main" count="255" uniqueCount="96">
  <si>
    <t>№ п/п</t>
  </si>
  <si>
    <t>Имя,</t>
  </si>
  <si>
    <t>фамилия ребенка</t>
  </si>
  <si>
    <t>Уровень развития по образовательным областям</t>
  </si>
  <si>
    <t>Физическая культура</t>
  </si>
  <si>
    <t>социально-коммуникативное</t>
  </si>
  <si>
    <t>Познавательное развитие</t>
  </si>
  <si>
    <t xml:space="preserve">Речевое развитие </t>
  </si>
  <si>
    <t>художественно-эстетическое</t>
  </si>
  <si>
    <t>Итоговый результат</t>
  </si>
  <si>
    <t>н.г.</t>
  </si>
  <si>
    <t>к.г.</t>
  </si>
  <si>
    <t>Фамилия, имя ребенка</t>
  </si>
  <si>
    <t>Соблюдает элементарные правила гигиены и правила приема пищи</t>
  </si>
  <si>
    <t>Умеет бегать, сохраняя равновесие, изменяя направление, темп бега в соответствии с указаниями воспитателя</t>
  </si>
  <si>
    <t>Сохраняет равновесие при ходьбе и беге по ограниченной плоскости, при перешагивании через предметы.</t>
  </si>
  <si>
    <t>Энергично отталкивается в прыжках на двух ногах, прыгает в длину с места не менее чем на 40 см.</t>
  </si>
  <si>
    <t>Итоговый показатель по каждому ребенку (ср. значение)</t>
  </si>
  <si>
    <t>Уровень</t>
  </si>
  <si>
    <t>№ п/ п</t>
  </si>
  <si>
    <t>Имитирует        мимику, движения,     интонацию героев      литературных произведений</t>
  </si>
  <si>
    <t>Имеет элементарные представления о правилах дорожного движения.</t>
  </si>
  <si>
    <t xml:space="preserve">Итоговый показатель по каждому ребенку </t>
  </si>
  <si>
    <t>Итоговый показатель по группе (ср.значение)</t>
  </si>
  <si>
    <t>№п/п</t>
  </si>
  <si>
    <t>Итоговый показатель по каждому ребенку (ср.значение)</t>
  </si>
  <si>
    <t>Итоговый пок-ль по группе (ср. значение)</t>
  </si>
  <si>
    <t>Может прочитать наизусть небольшое стихотворение при помощи взрослого</t>
  </si>
  <si>
    <r>
      <t>Итоговый</t>
    </r>
    <r>
      <rPr>
        <sz val="9"/>
        <color theme="1"/>
        <rFont val="Arial Unicode MS"/>
        <family val="2"/>
        <charset val="204"/>
      </rPr>
      <t xml:space="preserve"> </t>
    </r>
    <r>
      <rPr>
        <sz val="9"/>
        <color theme="1"/>
        <rFont val="Times New Roman"/>
        <family val="1"/>
        <charset val="204"/>
      </rPr>
      <t>пок</t>
    </r>
    <r>
      <rPr>
        <sz val="9"/>
        <color theme="1"/>
        <rFont val="Arial Unicode MS"/>
        <family val="2"/>
        <charset val="204"/>
      </rPr>
      <t>-</t>
    </r>
    <r>
      <rPr>
        <sz val="9"/>
        <color theme="1"/>
        <rFont val="Times New Roman"/>
        <family val="1"/>
        <charset val="204"/>
      </rPr>
      <t>ль</t>
    </r>
    <r>
      <rPr>
        <sz val="9"/>
        <color theme="1"/>
        <rFont val="Arial Unicode MS"/>
        <family val="2"/>
        <charset val="204"/>
      </rPr>
      <t xml:space="preserve"> </t>
    </r>
    <r>
      <rPr>
        <sz val="9"/>
        <color theme="1"/>
        <rFont val="Times New Roman"/>
        <family val="1"/>
        <charset val="204"/>
      </rPr>
      <t>по</t>
    </r>
    <r>
      <rPr>
        <sz val="9"/>
        <color theme="1"/>
        <rFont val="Arial Unicode MS"/>
        <family val="2"/>
        <charset val="204"/>
      </rPr>
      <t xml:space="preserve"> </t>
    </r>
    <r>
      <rPr>
        <sz val="9"/>
        <color theme="1"/>
        <rFont val="Times New Roman"/>
        <family val="1"/>
        <charset val="204"/>
      </rPr>
      <t>группе</t>
    </r>
    <r>
      <rPr>
        <sz val="9"/>
        <color theme="1"/>
        <rFont val="Arial Unicode MS"/>
        <family val="2"/>
        <charset val="204"/>
      </rPr>
      <t xml:space="preserve"> (</t>
    </r>
    <r>
      <rPr>
        <sz val="9"/>
        <color theme="1"/>
        <rFont val="Times New Roman"/>
        <family val="1"/>
        <charset val="204"/>
      </rPr>
      <t>ср</t>
    </r>
    <r>
      <rPr>
        <sz val="9"/>
        <color theme="1"/>
        <rFont val="Arial Unicode MS"/>
        <family val="2"/>
        <charset val="204"/>
      </rPr>
      <t xml:space="preserve">. </t>
    </r>
    <r>
      <rPr>
        <sz val="9"/>
        <color theme="1"/>
        <rFont val="Times New Roman"/>
        <family val="1"/>
        <charset val="204"/>
      </rPr>
      <t>значение</t>
    </r>
    <r>
      <rPr>
        <sz val="9"/>
        <color theme="1"/>
        <rFont val="Arial Unicode MS"/>
        <family val="2"/>
        <charset val="204"/>
      </rPr>
      <t>)</t>
    </r>
  </si>
  <si>
    <t>Создает изображения предметов из готовых фигур. Украшает заготовки из бумаги разной формы.</t>
  </si>
  <si>
    <t>Итоговый показа­тель по каждому ребенку (ср.значение)</t>
  </si>
  <si>
    <t>Слушает музыкальное произведение до конца. Узнает знакомые песни. Поет, не отставая и не опережая других.</t>
  </si>
  <si>
    <t>Различает и называет детские музыкальные инструменты (металлофон, барабан и др.).</t>
  </si>
  <si>
    <t>Итоговый показатель по каждому ребенку</t>
  </si>
  <si>
    <t>Итоговый пок-ль по группе (ср. знач.)</t>
  </si>
  <si>
    <t>количество детей</t>
  </si>
  <si>
    <t>Итоговый показатель по группе (среднее значение)</t>
  </si>
  <si>
    <t>Музыкально-художественная деятельность</t>
  </si>
  <si>
    <r>
      <t xml:space="preserve">"1" Не сформирован </t>
    </r>
    <r>
      <rPr>
        <b/>
        <sz val="8"/>
        <color rgb="FFC00000"/>
        <rFont val="Times New Roman"/>
        <family val="1"/>
        <charset val="204"/>
      </rPr>
      <t>(НС)</t>
    </r>
  </si>
  <si>
    <r>
      <t xml:space="preserve">"3" Сформирован </t>
    </r>
    <r>
      <rPr>
        <b/>
        <sz val="8"/>
        <color rgb="FFC00000"/>
        <rFont val="Times New Roman"/>
        <family val="1"/>
        <charset val="204"/>
      </rPr>
      <t>(В)</t>
    </r>
  </si>
  <si>
    <r>
      <t xml:space="preserve">"2" Находится в стадии формирования </t>
    </r>
    <r>
      <rPr>
        <b/>
        <sz val="8"/>
        <color rgb="FFC00000"/>
        <rFont val="Times New Roman"/>
        <family val="1"/>
        <charset val="204"/>
      </rPr>
      <t>(С)</t>
    </r>
  </si>
  <si>
    <t>вкладка "Дети"</t>
  </si>
  <si>
    <t>1.В столбец "А" - вписать детей ("автоматом выпрыгнут")</t>
  </si>
  <si>
    <t>2.количество детей ячейка - "G2" надо обязательно свои данные поставить</t>
  </si>
  <si>
    <t>3. Вписать 34,35,36 строки - "автоматом" выходят на остальных страницах</t>
  </si>
  <si>
    <t>4. Чтобы формулы были верны, надо в каждой таблице ненужные строки с детьми (начиная с нижних) удалить</t>
  </si>
  <si>
    <t>5. Данные в ячейках не удаляйте, чтобы не сбить формулы. Можно удалять/очищать данные на начало/конец года, напротив детей И ВСЕ!!!</t>
  </si>
  <si>
    <t>В цветных ячейках формулы - НЕ МЕНЯТЬ, НЕ УДАЛЯТЬ</t>
  </si>
  <si>
    <t>6. Вкладка "МОНИТОРИНГ" программируется сама. Данные вбивать не надо</t>
  </si>
  <si>
    <t xml:space="preserve">Сводная мониторинга образовательного процесса </t>
  </si>
  <si>
    <t>Четко произносит все гласные звуки,  определяет заданный   гласный   звук   из двух</t>
  </si>
  <si>
    <t>Использует все части речи, простые нераспространенные предложения и предложения с однородными членами</t>
  </si>
  <si>
    <t>Знает, называет и правильно использует детали строительного материала. Изменяет постройки, надстраивая или заменяя одни детали другими</t>
  </si>
  <si>
    <t>Изображает/ создает отдельные предметы, простые по композиции и по содержанию сюжеты,   используя   разные материалы</t>
  </si>
  <si>
    <t>Создает    изображения предметов из готовых фигур. Украшает заготовки из бумаги разной формы</t>
  </si>
  <si>
    <t>Умеет отделять от большого куска глины небольшие комочки, раскатывать их прямыми и круговыми движениями ладоней. Лепит различные предметы, состоящие из 1-3 частей, используя разнообразные приемы лепки</t>
  </si>
  <si>
    <t>Слушает  музыкальное произведение до конца. Узнает  знакомые  песни.  Поет,  не отставая и не опережая других</t>
  </si>
  <si>
    <t>Различает  и называет музыкальные  инструменты:   металлофон, барабан.   Замечает   изменения   в   звучании (тихо-громко)</t>
  </si>
  <si>
    <t>Умеет  выполнять танцевальные движения: кружиться в парах, притопывать   попеременно ногами,  двигаться   под музыку с предметами</t>
  </si>
  <si>
    <t>Умеет выполнять танцевальные движения: кружиться в парах, притопывать попеременно ногами, двигаться под музыку с предметами (флажки, листочки, платочки и т.п).</t>
  </si>
  <si>
    <t>Рассматривает сюжетные картинки, способен кратко рассказать об увиденном</t>
  </si>
  <si>
    <t>Отвечает на вопросы взрослого, касающиеся ближайшего окружения</t>
  </si>
  <si>
    <t>Называет произведение (в произвольном изложении), прослушав отрывок из него.</t>
  </si>
  <si>
    <t>Знает и называет некоторые  растения и животных, их детенышей, игрушки</t>
  </si>
  <si>
    <t>Понимает   смысл обозначений: вверху - внизу, впереди-сзади, слева-справа, на,   над-под, верхняя — нижняя. Различает день —ночь, зима-лето</t>
  </si>
  <si>
    <t>Рассматривает иллюстрированные     издания детских книг, проявляет интерес к ним</t>
  </si>
  <si>
    <t>Правильно определяет количественное  соотношение двух групп предметов, понимает конкретный   смысл слов «больше, «меньше», «столько же»</t>
  </si>
  <si>
    <t>Знает   свои    имя и фамилию, имена родителей</t>
  </si>
  <si>
    <t>Различает круг, квадрат, треугольник,   предметы,  имеющие углы  и круглую форму. Умеет  группировать предметы по цвету, размеру, форме</t>
  </si>
  <si>
    <t>Ориентируется в помещениях детского сада, называет свой город</t>
  </si>
  <si>
    <t>Старается соблюдать правила поведения в общественных  местах, в общении со взрослыми и  сверстниками, в природе</t>
  </si>
  <si>
    <t>Понимает  социальную  оценку  поступков сверстников или героев литературных  произведений</t>
  </si>
  <si>
    <t>Разыгрывает    самостоятельно   и   по   просьбе взрослого   отрывки   из знакомых сказок</t>
  </si>
  <si>
    <t>Способен  придерживаться игровых правил в дидактических играх</t>
  </si>
  <si>
    <t>Принимает на себя роль, объединяет     несколько игровых действий в единую сюжетную линию</t>
  </si>
  <si>
    <t>Умеет ходить прямо, не шаркая ногами, сохраняя заданное воспитателем направление.</t>
  </si>
  <si>
    <t>Может ползать на четвереньках, лазать по лесенке-стремянке, гимнастической стенке произвольным способом.</t>
  </si>
  <si>
    <r>
      <t xml:space="preserve">Мониторинг знаний  3-4 л. по образовательной области </t>
    </r>
    <r>
      <rPr>
        <b/>
        <sz val="12"/>
        <color rgb="FF000000"/>
        <rFont val="Times New Roman"/>
        <family val="1"/>
        <charset val="204"/>
      </rPr>
      <t>«Физкультура»</t>
    </r>
    <r>
      <rPr>
        <sz val="12"/>
        <color rgb="FF000000"/>
        <rFont val="Times New Roman"/>
        <family val="1"/>
        <charset val="204"/>
      </rPr>
      <t xml:space="preserve"> </t>
    </r>
  </si>
  <si>
    <r>
      <t xml:space="preserve">Мониторинг знаний </t>
    </r>
    <r>
      <rPr>
        <sz val="10"/>
        <color theme="1"/>
        <rFont val="Times New Roman"/>
        <family val="1"/>
        <charset val="204"/>
      </rPr>
      <t xml:space="preserve">3-4 л.  </t>
    </r>
    <r>
      <rPr>
        <sz val="12"/>
        <color theme="1"/>
        <rFont val="Times New Roman"/>
        <family val="1"/>
        <charset val="204"/>
      </rPr>
      <t xml:space="preserve">по образовательной области </t>
    </r>
    <r>
      <rPr>
        <b/>
        <sz val="12"/>
        <color theme="1"/>
        <rFont val="Times New Roman"/>
        <family val="1"/>
        <charset val="204"/>
      </rPr>
      <t xml:space="preserve">«Речевое развитие» </t>
    </r>
  </si>
  <si>
    <r>
      <t>Мониторинг знаний 3-4 л.  по образовательной области</t>
    </r>
    <r>
      <rPr>
        <b/>
        <sz val="12"/>
        <color rgb="FF000000"/>
        <rFont val="Times New Roman"/>
        <family val="1"/>
        <charset val="204"/>
      </rPr>
      <t xml:space="preserve"> «Художественно-эстетическое развитие» </t>
    </r>
  </si>
  <si>
    <r>
      <t xml:space="preserve">"3" Сформирован </t>
    </r>
    <r>
      <rPr>
        <b/>
        <sz val="9"/>
        <color rgb="FFC00000"/>
        <rFont val="Times New Roman"/>
        <family val="1"/>
        <charset val="204"/>
      </rPr>
      <t>(В)</t>
    </r>
  </si>
  <si>
    <r>
      <t xml:space="preserve">"2" Находится в стадии формирования </t>
    </r>
    <r>
      <rPr>
        <b/>
        <sz val="9"/>
        <color rgb="FFC00000"/>
        <rFont val="Times New Roman"/>
        <family val="1"/>
        <charset val="204"/>
      </rPr>
      <t>(С)</t>
    </r>
  </si>
  <si>
    <r>
      <t xml:space="preserve">"1" Не сформирован </t>
    </r>
    <r>
      <rPr>
        <b/>
        <sz val="9"/>
        <color rgb="FFC00000"/>
        <rFont val="Times New Roman"/>
        <family val="1"/>
        <charset val="204"/>
      </rPr>
      <t>(НС)</t>
    </r>
  </si>
  <si>
    <t xml:space="preserve"> </t>
  </si>
  <si>
    <t xml:space="preserve">«Музыкальная деятельность»  </t>
  </si>
  <si>
    <t>разделить на число детей 29</t>
  </si>
  <si>
    <t>Итоговый показатель по группе</t>
  </si>
  <si>
    <r>
      <t>Катает мяч в заданном направлении с расстояния, может бросать мяч двумя руками от груди, из-за головы; ударять мячом об пол, бросать его вверх 2-3 раза подряд и ловить</t>
    </r>
    <r>
      <rPr>
        <b/>
        <sz val="12"/>
        <color theme="1"/>
        <rFont val="Times New Roman"/>
        <family val="1"/>
        <charset val="204"/>
      </rPr>
      <t xml:space="preserve"> </t>
    </r>
    <r>
      <rPr>
        <sz val="12"/>
        <color theme="1"/>
        <rFont val="Times New Roman"/>
        <family val="1"/>
        <charset val="204"/>
      </rPr>
      <t>метать предметы правой и левой рукой на расстояние не менее 5 м.</t>
    </r>
  </si>
  <si>
    <r>
      <t xml:space="preserve">"3" Сформирован </t>
    </r>
    <r>
      <rPr>
        <b/>
        <sz val="10"/>
        <color rgb="FFC00000"/>
        <rFont val="Times New Roman"/>
        <family val="1"/>
        <charset val="204"/>
      </rPr>
      <t>(В)</t>
    </r>
  </si>
  <si>
    <r>
      <t xml:space="preserve">"2" Находится в стадии формирования </t>
    </r>
    <r>
      <rPr>
        <b/>
        <sz val="10"/>
        <color rgb="FFC00000"/>
        <rFont val="Times New Roman"/>
        <family val="1"/>
        <charset val="204"/>
      </rPr>
      <t>(С)</t>
    </r>
  </si>
  <si>
    <r>
      <t xml:space="preserve">"1" Не сформирован </t>
    </r>
    <r>
      <rPr>
        <b/>
        <sz val="10"/>
        <color rgb="FFC00000"/>
        <rFont val="Times New Roman"/>
        <family val="1"/>
        <charset val="204"/>
      </rPr>
      <t>(НС)</t>
    </r>
  </si>
  <si>
    <r>
      <rPr>
        <sz val="14"/>
        <color rgb="FFFF0000"/>
        <rFont val="Times New Roman"/>
        <family val="1"/>
        <charset val="204"/>
      </rPr>
      <t>Воспитатель:</t>
    </r>
    <r>
      <rPr>
        <sz val="14"/>
        <color rgb="FF000000"/>
        <rFont val="Times New Roman"/>
        <family val="1"/>
        <charset val="204"/>
      </rPr>
      <t xml:space="preserve"> _____________________________</t>
    </r>
  </si>
  <si>
    <t>Воспитатель: ________________________________</t>
  </si>
  <si>
    <r>
      <t xml:space="preserve">Мониторинг знаний 3-4 л.  по образовательной области </t>
    </r>
    <r>
      <rPr>
        <b/>
        <sz val="14"/>
        <color rgb="FF000000"/>
        <rFont val="Times New Roman"/>
        <family val="1"/>
        <charset val="204"/>
      </rPr>
      <t>«Познавательное развитие»</t>
    </r>
  </si>
  <si>
    <r>
      <t xml:space="preserve">Мониторинг знаний 3-4 л.  по образовательной области </t>
    </r>
    <r>
      <rPr>
        <b/>
        <sz val="16"/>
        <color rgb="FF000000"/>
        <rFont val="Times New Roman"/>
        <family val="1"/>
        <charset val="204"/>
      </rPr>
      <t>«Социально-коммуникативное развитие»</t>
    </r>
    <r>
      <rPr>
        <sz val="16"/>
        <color rgb="FF000000"/>
        <rFont val="Times New Roman"/>
        <family val="1"/>
        <charset val="204"/>
      </rPr>
      <t xml:space="preserve">  </t>
    </r>
  </si>
  <si>
    <r>
      <t xml:space="preserve">Мониторинг образовательного процесса </t>
    </r>
    <r>
      <rPr>
        <b/>
        <u/>
        <sz val="16"/>
        <color rgb="FF000000"/>
        <rFont val="Times New Roman"/>
        <family val="1"/>
        <charset val="204"/>
      </rPr>
      <t>группы</t>
    </r>
    <r>
      <rPr>
        <b/>
        <sz val="16"/>
        <color rgb="FF000000"/>
        <rFont val="Times New Roman"/>
        <family val="1"/>
        <charset val="204"/>
      </rPr>
      <t xml:space="preserve"> № </t>
    </r>
    <r>
      <rPr>
        <b/>
        <sz val="16"/>
        <color rgb="FFFF0000"/>
        <rFont val="Times New Roman"/>
        <family val="1"/>
        <charset val="204"/>
      </rPr>
      <t xml:space="preserve">__  </t>
    </r>
    <r>
      <rPr>
        <b/>
        <sz val="16"/>
        <rFont val="Times New Roman"/>
        <family val="1"/>
        <charset val="204"/>
      </rPr>
      <t>(младшая)</t>
    </r>
    <r>
      <rPr>
        <b/>
        <sz val="16"/>
        <color rgb="FFFF0000"/>
        <rFont val="Times New Roman"/>
        <family val="1"/>
        <charset val="204"/>
      </rPr>
      <t xml:space="preserve"> </t>
    </r>
    <r>
      <rPr>
        <b/>
        <sz val="16"/>
        <color rgb="FF000000"/>
        <rFont val="Times New Roman"/>
        <family val="1"/>
        <charset val="204"/>
      </rPr>
      <t xml:space="preserve">на </t>
    </r>
    <r>
      <rPr>
        <b/>
        <sz val="16"/>
        <color rgb="FFFF0000"/>
        <rFont val="Times New Roman"/>
        <family val="1"/>
        <charset val="204"/>
      </rPr>
      <t>20__-20__</t>
    </r>
    <r>
      <rPr>
        <b/>
        <sz val="16"/>
        <color rgb="FF000000"/>
        <rFont val="Times New Roman"/>
        <family val="1"/>
        <charset val="204"/>
      </rPr>
      <t xml:space="preserve"> уч.г.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</si>
</sst>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57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9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2"/>
      <name val="Times New Roman"/>
      <family val="1"/>
      <charset val="204"/>
    </font>
    <font>
      <sz val="9"/>
      <color theme="1"/>
      <name val="Arial Unicode MS"/>
      <family val="2"/>
      <charset val="204"/>
    </font>
    <font>
      <b/>
      <sz val="10"/>
      <color theme="1"/>
      <name val="Times New Roman"/>
      <family val="1"/>
      <charset val="204"/>
    </font>
    <font>
      <sz val="9"/>
      <name val="Times New Roman"/>
      <family val="1"/>
      <charset val="204"/>
    </font>
    <font>
      <sz val="8"/>
      <color theme="1"/>
      <name val="Times New Roman"/>
      <family val="1"/>
      <charset val="204"/>
    </font>
    <font>
      <sz val="10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8"/>
      <color rgb="FFFF0000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b/>
      <sz val="18"/>
      <color rgb="FFFFC000"/>
      <name val="Times New Roman"/>
      <family val="1"/>
      <charset val="204"/>
    </font>
    <font>
      <sz val="14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b/>
      <sz val="12"/>
      <color rgb="FFFF0000"/>
      <name val="Times New Roman"/>
      <family val="1"/>
      <charset val="204"/>
    </font>
    <font>
      <b/>
      <sz val="12"/>
      <color rgb="FF7030A0"/>
      <name val="Times New Roman"/>
      <family val="1"/>
      <charset val="204"/>
    </font>
    <font>
      <sz val="8"/>
      <color indexed="8"/>
      <name val="Times New Roman"/>
      <family val="1"/>
      <charset val="204"/>
    </font>
    <font>
      <b/>
      <sz val="8"/>
      <color rgb="FFC00000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1"/>
      <name val="Times New Roman"/>
      <family val="1"/>
      <charset val="204"/>
    </font>
    <font>
      <b/>
      <sz val="10"/>
      <color rgb="FF000000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b/>
      <sz val="10"/>
      <color rgb="FF7030A0"/>
      <name val="Times New Roman"/>
      <family val="1"/>
      <charset val="204"/>
    </font>
    <font>
      <b/>
      <sz val="11"/>
      <color rgb="FF7030A0"/>
      <name val="Times New Roman"/>
      <family val="1"/>
      <charset val="204"/>
    </font>
    <font>
      <b/>
      <sz val="11"/>
      <color rgb="FFFF0000"/>
      <name val="Times New Roman"/>
      <family val="1"/>
      <charset val="204"/>
    </font>
    <font>
      <b/>
      <sz val="10"/>
      <color rgb="FFFF0000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b/>
      <sz val="12"/>
      <color indexed="8"/>
      <name val="Times New Roman"/>
      <family val="1"/>
      <charset val="204"/>
    </font>
    <font>
      <b/>
      <sz val="11"/>
      <name val="Times New Roman"/>
      <family val="1"/>
      <charset val="204"/>
    </font>
    <font>
      <sz val="14"/>
      <color rgb="FF000000"/>
      <name val="Arial"/>
      <family val="2"/>
      <charset val="204"/>
    </font>
    <font>
      <b/>
      <sz val="12"/>
      <name val="Times New Roman"/>
      <family val="1"/>
      <charset val="204"/>
    </font>
    <font>
      <sz val="11"/>
      <color rgb="FF000000"/>
      <name val="Arial"/>
      <family val="2"/>
      <charset val="204"/>
    </font>
    <font>
      <b/>
      <sz val="16"/>
      <color rgb="FF000000"/>
      <name val="Times New Roman"/>
      <family val="1"/>
      <charset val="204"/>
    </font>
    <font>
      <b/>
      <u/>
      <sz val="16"/>
      <color rgb="FF000000"/>
      <name val="Times New Roman"/>
      <family val="1"/>
      <charset val="204"/>
    </font>
    <font>
      <b/>
      <sz val="16"/>
      <color rgb="FFFF0000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sz val="14"/>
      <color rgb="FFFF0000"/>
      <name val="Times New Roman"/>
      <family val="1"/>
      <charset val="204"/>
    </font>
    <font>
      <sz val="14"/>
      <color theme="1"/>
      <name val="Times New Roman"/>
      <family val="1"/>
      <charset val="204"/>
    </font>
    <font>
      <b/>
      <u/>
      <sz val="16"/>
      <color theme="1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9"/>
      <color indexed="8"/>
      <name val="Times New Roman"/>
      <family val="1"/>
      <charset val="204"/>
    </font>
    <font>
      <b/>
      <sz val="9"/>
      <color rgb="FFC00000"/>
      <name val="Times New Roman"/>
      <family val="1"/>
      <charset val="204"/>
    </font>
    <font>
      <u/>
      <sz val="11"/>
      <color theme="10"/>
      <name val="Calibri"/>
      <family val="2"/>
      <charset val="204"/>
      <scheme val="minor"/>
    </font>
    <font>
      <u/>
      <sz val="11"/>
      <color theme="11"/>
      <name val="Calibri"/>
      <family val="2"/>
      <charset val="204"/>
      <scheme val="minor"/>
    </font>
    <font>
      <b/>
      <sz val="10"/>
      <color rgb="FFC00000"/>
      <name val="Times New Roman"/>
      <family val="1"/>
      <charset val="204"/>
    </font>
    <font>
      <b/>
      <sz val="14"/>
      <color rgb="FF000000"/>
      <name val="Times New Roman"/>
      <family val="1"/>
      <charset val="204"/>
    </font>
    <font>
      <sz val="16"/>
      <color rgb="FF000000"/>
      <name val="Times New Roman"/>
      <family val="1"/>
      <charset val="204"/>
    </font>
    <font>
      <b/>
      <sz val="16"/>
      <name val="Times New Roman"/>
      <family val="1"/>
      <charset val="204"/>
    </font>
  </fonts>
  <fills count="12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66FFCC"/>
        <bgColor indexed="64"/>
      </patternFill>
    </fill>
    <fill>
      <patternFill patternType="solid">
        <fgColor rgb="FFFFFF8B"/>
        <bgColor indexed="64"/>
      </patternFill>
    </fill>
    <fill>
      <patternFill patternType="solid">
        <fgColor rgb="FFC5F0FF"/>
        <bgColor indexed="64"/>
      </patternFill>
    </fill>
    <fill>
      <patternFill patternType="solid">
        <fgColor rgb="FFFFFFA3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/>
      <top/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auto="1"/>
      </top>
      <bottom style="thin">
        <color auto="1"/>
      </bottom>
      <diagonal/>
    </border>
  </borders>
  <cellStyleXfs count="10">
    <xf numFmtId="0" fontId="0" fillId="0" borderId="0"/>
    <xf numFmtId="9" fontId="16" fillId="0" borderId="0" applyFont="0" applyFill="0" applyBorder="0" applyAlignment="0" applyProtection="0"/>
    <xf numFmtId="0" fontId="51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0" fontId="52" fillId="0" borderId="0" applyNumberFormat="0" applyFill="0" applyBorder="0" applyAlignment="0" applyProtection="0"/>
  </cellStyleXfs>
  <cellXfs count="172">
    <xf numFmtId="0" fontId="0" fillId="0" borderId="0" xfId="0"/>
    <xf numFmtId="0" fontId="12" fillId="2" borderId="1" xfId="0" applyFont="1" applyFill="1" applyBorder="1" applyAlignment="1">
      <alignment horizontal="justify" vertical="top" wrapText="1"/>
    </xf>
    <xf numFmtId="0" fontId="4" fillId="2" borderId="1" xfId="0" applyFont="1" applyFill="1" applyBorder="1" applyAlignment="1">
      <alignment horizontal="justify" vertical="top" wrapText="1"/>
    </xf>
    <xf numFmtId="0" fontId="6" fillId="2" borderId="1" xfId="0" applyFont="1" applyFill="1" applyBorder="1" applyAlignment="1">
      <alignment vertical="top" wrapText="1"/>
    </xf>
    <xf numFmtId="0" fontId="7" fillId="2" borderId="1" xfId="0" applyFont="1" applyFill="1" applyBorder="1" applyAlignment="1">
      <alignment vertical="top" wrapText="1"/>
    </xf>
    <xf numFmtId="0" fontId="2" fillId="2" borderId="1" xfId="0" applyFont="1" applyFill="1" applyBorder="1" applyAlignment="1">
      <alignment horizontal="center" vertical="top" wrapText="1"/>
    </xf>
    <xf numFmtId="0" fontId="15" fillId="3" borderId="4" xfId="0" applyFont="1" applyFill="1" applyBorder="1"/>
    <xf numFmtId="0" fontId="15" fillId="4" borderId="0" xfId="0" applyFont="1" applyFill="1"/>
    <xf numFmtId="0" fontId="17" fillId="4" borderId="0" xfId="0" applyFont="1" applyFill="1"/>
    <xf numFmtId="0" fontId="27" fillId="2" borderId="1" xfId="0" applyFont="1" applyFill="1" applyBorder="1" applyAlignment="1">
      <alignment horizontal="center" vertical="top" wrapText="1"/>
    </xf>
    <xf numFmtId="0" fontId="1" fillId="0" borderId="0" xfId="0" applyFont="1" applyAlignment="1">
      <alignment vertical="top"/>
    </xf>
    <xf numFmtId="0" fontId="1" fillId="2" borderId="1" xfId="0" applyFont="1" applyFill="1" applyBorder="1" applyAlignment="1">
      <alignment vertical="top" wrapText="1"/>
    </xf>
    <xf numFmtId="164" fontId="27" fillId="2" borderId="1" xfId="0" applyNumberFormat="1" applyFont="1" applyFill="1" applyBorder="1" applyAlignment="1">
      <alignment horizontal="center" vertical="top" wrapText="1"/>
    </xf>
    <xf numFmtId="0" fontId="14" fillId="2" borderId="1" xfId="0" applyFont="1" applyFill="1" applyBorder="1" applyAlignment="1">
      <alignment horizontal="justify" vertical="top" wrapText="1"/>
    </xf>
    <xf numFmtId="0" fontId="8" fillId="3" borderId="1" xfId="0" applyFont="1" applyFill="1" applyBorder="1" applyAlignment="1">
      <alignment vertical="top" wrapText="1"/>
    </xf>
    <xf numFmtId="0" fontId="13" fillId="3" borderId="1" xfId="0" applyFont="1" applyFill="1" applyBorder="1" applyAlignment="1">
      <alignment vertical="top" wrapText="1"/>
    </xf>
    <xf numFmtId="0" fontId="11" fillId="3" borderId="1" xfId="0" applyFont="1" applyFill="1" applyBorder="1" applyAlignment="1">
      <alignment vertical="top" wrapText="1"/>
    </xf>
    <xf numFmtId="0" fontId="14" fillId="3" borderId="1" xfId="0" applyFont="1" applyFill="1" applyBorder="1" applyAlignment="1">
      <alignment vertical="top" wrapText="1"/>
    </xf>
    <xf numFmtId="0" fontId="14" fillId="0" borderId="0" xfId="0" applyFont="1" applyAlignment="1">
      <alignment vertical="top"/>
    </xf>
    <xf numFmtId="0" fontId="6" fillId="0" borderId="0" xfId="0" applyFont="1" applyAlignment="1">
      <alignment horizontal="left" vertical="top"/>
    </xf>
    <xf numFmtId="0" fontId="6" fillId="2" borderId="1" xfId="0" applyFont="1" applyFill="1" applyBorder="1" applyAlignment="1">
      <alignment horizontal="center" vertical="top" wrapText="1"/>
    </xf>
    <xf numFmtId="0" fontId="24" fillId="2" borderId="1" xfId="0" applyFont="1" applyFill="1" applyBorder="1" applyAlignment="1">
      <alignment horizontal="center" vertical="top" wrapText="1"/>
    </xf>
    <xf numFmtId="0" fontId="6" fillId="3" borderId="1" xfId="0" applyFont="1" applyFill="1" applyBorder="1" applyAlignment="1">
      <alignment horizontal="center" vertical="top" wrapText="1"/>
    </xf>
    <xf numFmtId="0" fontId="14" fillId="2" borderId="1" xfId="0" applyFont="1" applyFill="1" applyBorder="1" applyAlignment="1">
      <alignment horizontal="center" vertical="top" wrapText="1"/>
    </xf>
    <xf numFmtId="0" fontId="8" fillId="3" borderId="1" xfId="0" applyFont="1" applyFill="1" applyBorder="1" applyAlignment="1">
      <alignment horizontal="center" vertical="top" wrapText="1"/>
    </xf>
    <xf numFmtId="0" fontId="4" fillId="0" borderId="0" xfId="0" applyFont="1" applyAlignment="1">
      <alignment vertical="top"/>
    </xf>
    <xf numFmtId="0" fontId="29" fillId="0" borderId="0" xfId="0" applyFont="1" applyAlignment="1">
      <alignment horizontal="center" vertical="top"/>
    </xf>
    <xf numFmtId="0" fontId="7" fillId="2" borderId="1" xfId="0" applyFont="1" applyFill="1" applyBorder="1" applyAlignment="1">
      <alignment horizontal="center" vertical="top" wrapText="1"/>
    </xf>
    <xf numFmtId="0" fontId="7" fillId="3" borderId="1" xfId="0" applyFont="1" applyFill="1" applyBorder="1" applyAlignment="1">
      <alignment horizontal="center" vertical="top" wrapText="1"/>
    </xf>
    <xf numFmtId="0" fontId="0" fillId="0" borderId="0" xfId="0" applyAlignment="1">
      <alignment vertical="top"/>
    </xf>
    <xf numFmtId="0" fontId="14" fillId="0" borderId="0" xfId="0" applyFont="1" applyAlignment="1">
      <alignment horizontal="left" vertical="top"/>
    </xf>
    <xf numFmtId="0" fontId="10" fillId="0" borderId="0" xfId="0" applyFont="1" applyAlignment="1">
      <alignment vertical="top"/>
    </xf>
    <xf numFmtId="0" fontId="6" fillId="2" borderId="5" xfId="0" applyFont="1" applyFill="1" applyBorder="1" applyAlignment="1">
      <alignment horizontal="center" vertical="top" wrapText="1"/>
    </xf>
    <xf numFmtId="9" fontId="21" fillId="3" borderId="5" xfId="1" applyFont="1" applyFill="1" applyBorder="1" applyAlignment="1">
      <alignment vertical="top"/>
    </xf>
    <xf numFmtId="164" fontId="14" fillId="0" borderId="0" xfId="0" applyNumberFormat="1" applyFont="1" applyAlignment="1">
      <alignment vertical="top"/>
    </xf>
    <xf numFmtId="0" fontId="28" fillId="3" borderId="1" xfId="0" applyNumberFormat="1" applyFont="1" applyFill="1" applyBorder="1" applyAlignment="1">
      <alignment vertical="top" wrapText="1"/>
    </xf>
    <xf numFmtId="9" fontId="36" fillId="5" borderId="5" xfId="1" applyFont="1" applyFill="1" applyBorder="1" applyAlignment="1">
      <alignment vertical="top"/>
    </xf>
    <xf numFmtId="0" fontId="14" fillId="2" borderId="1" xfId="0" applyFont="1" applyFill="1" applyBorder="1" applyAlignment="1">
      <alignment horizontal="center" vertical="top" wrapText="1"/>
    </xf>
    <xf numFmtId="164" fontId="8" fillId="2" borderId="1" xfId="0" applyNumberFormat="1" applyFont="1" applyFill="1" applyBorder="1" applyAlignment="1">
      <alignment vertical="top" wrapText="1"/>
    </xf>
    <xf numFmtId="164" fontId="13" fillId="2" borderId="1" xfId="0" applyNumberFormat="1" applyFont="1" applyFill="1" applyBorder="1" applyAlignment="1">
      <alignment vertical="top" wrapText="1"/>
    </xf>
    <xf numFmtId="164" fontId="8" fillId="2" borderId="1" xfId="0" applyNumberFormat="1" applyFont="1" applyFill="1" applyBorder="1" applyAlignment="1">
      <alignment horizontal="center" vertical="top" wrapText="1"/>
    </xf>
    <xf numFmtId="164" fontId="4" fillId="2" borderId="1" xfId="0" applyNumberFormat="1" applyFont="1" applyFill="1" applyBorder="1" applyAlignment="1">
      <alignment vertical="top" wrapText="1"/>
    </xf>
    <xf numFmtId="0" fontId="38" fillId="0" borderId="0" xfId="0" applyFont="1"/>
    <xf numFmtId="9" fontId="36" fillId="5" borderId="5" xfId="1" applyNumberFormat="1" applyFont="1" applyFill="1" applyBorder="1" applyAlignment="1">
      <alignment vertical="top"/>
    </xf>
    <xf numFmtId="0" fontId="37" fillId="4" borderId="1" xfId="0" applyNumberFormat="1" applyFont="1" applyFill="1" applyBorder="1" applyAlignment="1">
      <alignment vertical="top" wrapText="1"/>
    </xf>
    <xf numFmtId="0" fontId="37" fillId="4" borderId="1" xfId="0" applyFont="1" applyFill="1" applyBorder="1" applyAlignment="1">
      <alignment vertical="top" wrapText="1"/>
    </xf>
    <xf numFmtId="0" fontId="40" fillId="3" borderId="0" xfId="0" applyFont="1" applyFill="1"/>
    <xf numFmtId="0" fontId="40" fillId="0" borderId="0" xfId="0" applyFont="1"/>
    <xf numFmtId="0" fontId="41" fillId="7" borderId="0" xfId="0" applyFont="1" applyFill="1" applyAlignment="1"/>
    <xf numFmtId="0" fontId="44" fillId="7" borderId="0" xfId="0" applyFont="1" applyFill="1"/>
    <xf numFmtId="0" fontId="46" fillId="0" borderId="0" xfId="0" applyFont="1" applyAlignment="1">
      <alignment vertical="top"/>
    </xf>
    <xf numFmtId="0" fontId="47" fillId="0" borderId="0" xfId="0" applyFont="1" applyAlignment="1">
      <alignment vertical="top"/>
    </xf>
    <xf numFmtId="0" fontId="33" fillId="6" borderId="1" xfId="0" applyFont="1" applyFill="1" applyBorder="1" applyAlignment="1">
      <alignment horizontal="center" vertical="top" wrapText="1"/>
    </xf>
    <xf numFmtId="0" fontId="32" fillId="6" borderId="1" xfId="0" applyFont="1" applyFill="1" applyBorder="1" applyAlignment="1">
      <alignment horizontal="center" vertical="top" wrapText="1"/>
    </xf>
    <xf numFmtId="164" fontId="33" fillId="6" borderId="1" xfId="0" applyNumberFormat="1" applyFont="1" applyFill="1" applyBorder="1" applyAlignment="1">
      <alignment horizontal="center" vertical="top" wrapText="1"/>
    </xf>
    <xf numFmtId="0" fontId="27" fillId="4" borderId="1" xfId="0" applyFont="1" applyFill="1" applyBorder="1" applyAlignment="1">
      <alignment horizontal="center" vertical="top" wrapText="1"/>
    </xf>
    <xf numFmtId="164" fontId="27" fillId="6" borderId="1" xfId="0" applyNumberFormat="1" applyFont="1" applyFill="1" applyBorder="1" applyAlignment="1">
      <alignment horizontal="center" vertical="top" wrapText="1"/>
    </xf>
    <xf numFmtId="0" fontId="1" fillId="9" borderId="1" xfId="0" applyFont="1" applyFill="1" applyBorder="1" applyAlignment="1">
      <alignment vertical="top"/>
    </xf>
    <xf numFmtId="0" fontId="25" fillId="9" borderId="1" xfId="0" applyFont="1" applyFill="1" applyBorder="1" applyAlignment="1">
      <alignment horizontal="center" vertical="top"/>
    </xf>
    <xf numFmtId="9" fontId="39" fillId="9" borderId="5" xfId="1" applyFont="1" applyFill="1" applyBorder="1" applyAlignment="1">
      <alignment vertical="top"/>
    </xf>
    <xf numFmtId="0" fontId="25" fillId="9" borderId="1" xfId="0" applyFont="1" applyFill="1" applyBorder="1" applyAlignment="1">
      <alignment horizontal="center" vertical="top" wrapText="1"/>
    </xf>
    <xf numFmtId="9" fontId="39" fillId="9" borderId="5" xfId="1" applyNumberFormat="1" applyFont="1" applyFill="1" applyBorder="1" applyAlignment="1">
      <alignment vertical="top"/>
    </xf>
    <xf numFmtId="9" fontId="21" fillId="9" borderId="5" xfId="1" applyFont="1" applyFill="1" applyBorder="1" applyAlignment="1">
      <alignment vertical="top"/>
    </xf>
    <xf numFmtId="0" fontId="30" fillId="9" borderId="1" xfId="0" applyFont="1" applyFill="1" applyBorder="1" applyAlignment="1">
      <alignment vertical="top"/>
    </xf>
    <xf numFmtId="9" fontId="19" fillId="9" borderId="5" xfId="1" applyFont="1" applyFill="1" applyBorder="1" applyAlignment="1">
      <alignment vertical="top"/>
    </xf>
    <xf numFmtId="0" fontId="35" fillId="9" borderId="1" xfId="0" applyFont="1" applyFill="1" applyBorder="1" applyAlignment="1">
      <alignment vertical="top"/>
    </xf>
    <xf numFmtId="0" fontId="0" fillId="9" borderId="1" xfId="0" applyFill="1" applyBorder="1" applyAlignment="1">
      <alignment vertical="top"/>
    </xf>
    <xf numFmtId="9" fontId="18" fillId="9" borderId="5" xfId="1" applyFont="1" applyFill="1" applyBorder="1" applyAlignment="1">
      <alignment vertical="top"/>
    </xf>
    <xf numFmtId="9" fontId="21" fillId="9" borderId="1" xfId="1" applyFont="1" applyFill="1" applyBorder="1" applyAlignment="1">
      <alignment vertical="top"/>
    </xf>
    <xf numFmtId="0" fontId="14" fillId="9" borderId="1" xfId="0" applyFont="1" applyFill="1" applyBorder="1" applyAlignment="1">
      <alignment vertical="top"/>
    </xf>
    <xf numFmtId="164" fontId="14" fillId="6" borderId="1" xfId="0" applyNumberFormat="1" applyFont="1" applyFill="1" applyBorder="1" applyAlignment="1">
      <alignment vertical="top" wrapText="1"/>
    </xf>
    <xf numFmtId="164" fontId="22" fillId="6" borderId="1" xfId="0" applyNumberFormat="1" applyFont="1" applyFill="1" applyBorder="1" applyAlignment="1">
      <alignment horizontal="center" vertical="top" wrapText="1"/>
    </xf>
    <xf numFmtId="0" fontId="23" fillId="6" borderId="1" xfId="0" applyFont="1" applyFill="1" applyBorder="1" applyAlignment="1">
      <alignment horizontal="center" vertical="top" wrapText="1"/>
    </xf>
    <xf numFmtId="0" fontId="24" fillId="6" borderId="1" xfId="0" applyFont="1" applyFill="1" applyBorder="1" applyAlignment="1">
      <alignment horizontal="center" vertical="top" wrapText="1"/>
    </xf>
    <xf numFmtId="164" fontId="23" fillId="6" borderId="1" xfId="0" applyNumberFormat="1" applyFont="1" applyFill="1" applyBorder="1" applyAlignment="1">
      <alignment vertical="top" wrapText="1"/>
    </xf>
    <xf numFmtId="164" fontId="24" fillId="6" borderId="1" xfId="0" applyNumberFormat="1" applyFont="1" applyFill="1" applyBorder="1" applyAlignment="1">
      <alignment vertical="top" wrapText="1"/>
    </xf>
    <xf numFmtId="0" fontId="34" fillId="6" borderId="1" xfId="0" applyFont="1" applyFill="1" applyBorder="1" applyAlignment="1">
      <alignment horizontal="center" vertical="top" wrapText="1"/>
    </xf>
    <xf numFmtId="0" fontId="31" fillId="6" borderId="1" xfId="0" applyFont="1" applyFill="1" applyBorder="1" applyAlignment="1">
      <alignment horizontal="center" vertical="top" wrapText="1"/>
    </xf>
    <xf numFmtId="164" fontId="34" fillId="6" borderId="1" xfId="0" applyNumberFormat="1" applyFont="1" applyFill="1" applyBorder="1" applyAlignment="1">
      <alignment vertical="top" wrapText="1"/>
    </xf>
    <xf numFmtId="164" fontId="31" fillId="6" borderId="1" xfId="0" applyNumberFormat="1" applyFont="1" applyFill="1" applyBorder="1" applyAlignment="1">
      <alignment vertical="top" wrapText="1"/>
    </xf>
    <xf numFmtId="0" fontId="13" fillId="6" borderId="1" xfId="0" applyFont="1" applyFill="1" applyBorder="1" applyAlignment="1">
      <alignment vertical="top" wrapText="1"/>
    </xf>
    <xf numFmtId="164" fontId="23" fillId="6" borderId="1" xfId="0" applyNumberFormat="1" applyFont="1" applyFill="1" applyBorder="1" applyAlignment="1">
      <alignment horizontal="center" vertical="top" wrapText="1"/>
    </xf>
    <xf numFmtId="164" fontId="24" fillId="6" borderId="1" xfId="0" applyNumberFormat="1" applyFont="1" applyFill="1" applyBorder="1" applyAlignment="1">
      <alignment horizontal="center" vertical="top" wrapText="1"/>
    </xf>
    <xf numFmtId="164" fontId="22" fillId="6" borderId="1" xfId="0" applyNumberFormat="1" applyFont="1" applyFill="1" applyBorder="1" applyAlignment="1">
      <alignment vertical="top" wrapText="1"/>
    </xf>
    <xf numFmtId="0" fontId="23" fillId="6" borderId="5" xfId="0" applyFont="1" applyFill="1" applyBorder="1" applyAlignment="1">
      <alignment horizontal="center" vertical="top" wrapText="1"/>
    </xf>
    <xf numFmtId="0" fontId="24" fillId="6" borderId="5" xfId="0" applyFont="1" applyFill="1" applyBorder="1" applyAlignment="1">
      <alignment horizontal="center" vertical="top" wrapText="1"/>
    </xf>
    <xf numFmtId="0" fontId="14" fillId="0" borderId="0" xfId="0" applyFont="1" applyAlignment="1">
      <alignment horizontal="center" vertical="top"/>
    </xf>
    <xf numFmtId="164" fontId="13" fillId="6" borderId="1" xfId="0" applyNumberFormat="1" applyFont="1" applyFill="1" applyBorder="1" applyAlignment="1">
      <alignment vertical="top" wrapText="1"/>
    </xf>
    <xf numFmtId="164" fontId="8" fillId="6" borderId="1" xfId="0" applyNumberFormat="1" applyFont="1" applyFill="1" applyBorder="1" applyAlignment="1">
      <alignment horizontal="center" vertical="top" wrapText="1"/>
    </xf>
    <xf numFmtId="164" fontId="6" fillId="2" borderId="1" xfId="0" applyNumberFormat="1" applyFont="1" applyFill="1" applyBorder="1" applyAlignment="1">
      <alignment horizontal="center" vertical="top" wrapText="1"/>
    </xf>
    <xf numFmtId="0" fontId="14" fillId="2" borderId="1" xfId="0" applyFont="1" applyFill="1" applyBorder="1" applyAlignment="1">
      <alignment horizontal="center" vertical="top" wrapText="1"/>
    </xf>
    <xf numFmtId="164" fontId="39" fillId="6" borderId="1" xfId="0" applyNumberFormat="1" applyFont="1" applyFill="1" applyBorder="1" applyAlignment="1">
      <alignment horizontal="center" vertical="center" wrapText="1"/>
    </xf>
    <xf numFmtId="0" fontId="49" fillId="9" borderId="1" xfId="0" applyFont="1" applyFill="1" applyBorder="1" applyAlignment="1">
      <alignment horizontal="left" vertical="top"/>
    </xf>
    <xf numFmtId="0" fontId="49" fillId="9" borderId="1" xfId="0" applyFont="1" applyFill="1" applyBorder="1" applyAlignment="1">
      <alignment horizontal="left" vertical="top" wrapText="1"/>
    </xf>
    <xf numFmtId="0" fontId="6" fillId="0" borderId="4" xfId="0" applyFont="1" applyBorder="1" applyAlignment="1">
      <alignment vertical="top" wrapText="1"/>
    </xf>
    <xf numFmtId="0" fontId="6" fillId="0" borderId="12" xfId="0" applyFont="1" applyBorder="1" applyAlignment="1">
      <alignment vertical="top" wrapText="1"/>
    </xf>
    <xf numFmtId="0" fontId="14" fillId="0" borderId="12" xfId="0" applyFont="1" applyBorder="1" applyAlignment="1">
      <alignment vertical="top" wrapText="1"/>
    </xf>
    <xf numFmtId="0" fontId="14" fillId="2" borderId="1" xfId="0" applyFont="1" applyFill="1" applyBorder="1" applyAlignment="1">
      <alignment horizontal="center" vertical="top" wrapText="1"/>
    </xf>
    <xf numFmtId="0" fontId="45" fillId="7" borderId="0" xfId="0" applyFont="1" applyFill="1"/>
    <xf numFmtId="2" fontId="13" fillId="6" borderId="1" xfId="0" applyNumberFormat="1" applyFont="1" applyFill="1" applyBorder="1" applyAlignment="1">
      <alignment vertical="top" wrapText="1"/>
    </xf>
    <xf numFmtId="0" fontId="14" fillId="2" borderId="1" xfId="0" applyFont="1" applyFill="1" applyBorder="1" applyAlignment="1">
      <alignment horizontal="center" vertical="top" wrapText="1"/>
    </xf>
    <xf numFmtId="0" fontId="6" fillId="11" borderId="1" xfId="0" applyFont="1" applyFill="1" applyBorder="1" applyAlignment="1">
      <alignment vertical="top" wrapText="1"/>
    </xf>
    <xf numFmtId="0" fontId="37" fillId="3" borderId="1" xfId="0" applyNumberFormat="1" applyFont="1" applyFill="1" applyBorder="1" applyAlignment="1">
      <alignment vertical="top" wrapText="1"/>
    </xf>
    <xf numFmtId="0" fontId="4" fillId="9" borderId="1" xfId="0" applyFont="1" applyFill="1" applyBorder="1" applyAlignment="1">
      <alignment vertical="top"/>
    </xf>
    <xf numFmtId="0" fontId="19" fillId="9" borderId="1" xfId="0" applyFont="1" applyFill="1" applyBorder="1" applyAlignment="1">
      <alignment horizontal="center" vertical="top"/>
    </xf>
    <xf numFmtId="0" fontId="19" fillId="9" borderId="1" xfId="0" applyFont="1" applyFill="1" applyBorder="1" applyAlignment="1">
      <alignment horizontal="center" vertical="top" wrapText="1"/>
    </xf>
    <xf numFmtId="0" fontId="14" fillId="3" borderId="3" xfId="0" applyFont="1" applyFill="1" applyBorder="1" applyAlignment="1">
      <alignment horizontal="left" vertical="top" textRotation="90" wrapText="1"/>
    </xf>
    <xf numFmtId="0" fontId="14" fillId="3" borderId="2" xfId="0" applyFont="1" applyFill="1" applyBorder="1" applyAlignment="1">
      <alignment horizontal="left" vertical="center" textRotation="90" wrapText="1"/>
    </xf>
    <xf numFmtId="0" fontId="0" fillId="0" borderId="14" xfId="0" applyBorder="1"/>
    <xf numFmtId="0" fontId="27" fillId="6" borderId="2" xfId="0" applyFont="1" applyFill="1" applyBorder="1" applyAlignment="1">
      <alignment horizontal="center" vertical="top" wrapText="1"/>
    </xf>
    <xf numFmtId="0" fontId="27" fillId="6" borderId="3" xfId="0" applyFont="1" applyFill="1" applyBorder="1" applyAlignment="1">
      <alignment horizontal="center" vertical="top" wrapText="1"/>
    </xf>
    <xf numFmtId="0" fontId="1" fillId="3" borderId="1" xfId="0" applyFont="1" applyFill="1" applyBorder="1" applyAlignment="1">
      <alignment horizontal="center" vertical="top" wrapText="1"/>
    </xf>
    <xf numFmtId="0" fontId="2" fillId="2" borderId="1" xfId="0" applyFont="1" applyFill="1" applyBorder="1" applyAlignment="1">
      <alignment horizontal="center" vertical="top" wrapText="1"/>
    </xf>
    <xf numFmtId="0" fontId="2" fillId="8" borderId="1" xfId="0" applyFont="1" applyFill="1" applyBorder="1" applyAlignment="1">
      <alignment horizontal="center" vertical="top" wrapText="1"/>
    </xf>
    <xf numFmtId="0" fontId="2" fillId="3" borderId="1" xfId="0" applyFont="1" applyFill="1" applyBorder="1" applyAlignment="1">
      <alignment horizontal="center" vertical="top" wrapText="1"/>
    </xf>
    <xf numFmtId="0" fontId="2" fillId="8" borderId="2" xfId="0" applyFont="1" applyFill="1" applyBorder="1" applyAlignment="1">
      <alignment horizontal="center" vertical="top" wrapText="1"/>
    </xf>
    <xf numFmtId="0" fontId="2" fillId="8" borderId="3" xfId="0" applyFont="1" applyFill="1" applyBorder="1" applyAlignment="1">
      <alignment horizontal="center" vertical="top" wrapText="1"/>
    </xf>
    <xf numFmtId="0" fontId="4" fillId="6" borderId="2" xfId="0" applyFont="1" applyFill="1" applyBorder="1" applyAlignment="1">
      <alignment vertical="top" wrapText="1"/>
    </xf>
    <xf numFmtId="0" fontId="4" fillId="6" borderId="3" xfId="0" applyFont="1" applyFill="1" applyBorder="1" applyAlignment="1">
      <alignment vertical="top" wrapText="1"/>
    </xf>
    <xf numFmtId="0" fontId="14" fillId="2" borderId="1" xfId="0" applyFont="1" applyFill="1" applyBorder="1" applyAlignment="1">
      <alignment horizontal="center" vertical="top" wrapText="1"/>
    </xf>
    <xf numFmtId="0" fontId="14" fillId="10" borderId="1" xfId="0" applyFont="1" applyFill="1" applyBorder="1" applyAlignment="1">
      <alignment horizontal="center" vertical="top" wrapText="1"/>
    </xf>
    <xf numFmtId="0" fontId="14" fillId="3" borderId="1" xfId="0" applyFont="1" applyFill="1" applyBorder="1" applyAlignment="1">
      <alignment horizontal="center" vertical="top" wrapText="1"/>
    </xf>
    <xf numFmtId="0" fontId="4" fillId="6" borderId="1" xfId="0" applyFont="1" applyFill="1" applyBorder="1" applyAlignment="1">
      <alignment vertical="top" wrapText="1"/>
    </xf>
    <xf numFmtId="0" fontId="7" fillId="10" borderId="1" xfId="0" applyFont="1" applyFill="1" applyBorder="1" applyAlignment="1">
      <alignment horizontal="center" vertical="top" wrapText="1"/>
    </xf>
    <xf numFmtId="0" fontId="4" fillId="3" borderId="1" xfId="0" applyFont="1" applyFill="1" applyBorder="1" applyAlignment="1">
      <alignment horizontal="center" vertical="top" wrapText="1"/>
    </xf>
    <xf numFmtId="0" fontId="4" fillId="2" borderId="1" xfId="0" applyFont="1" applyFill="1" applyBorder="1" applyAlignment="1">
      <alignment horizontal="center" vertical="top" wrapText="1"/>
    </xf>
    <xf numFmtId="0" fontId="7" fillId="3" borderId="6" xfId="0" applyFont="1" applyFill="1" applyBorder="1" applyAlignment="1">
      <alignment horizontal="center" vertical="top" wrapText="1"/>
    </xf>
    <xf numFmtId="0" fontId="7" fillId="3" borderId="7" xfId="0" applyFont="1" applyFill="1" applyBorder="1" applyAlignment="1">
      <alignment horizontal="center" vertical="top" wrapText="1"/>
    </xf>
    <xf numFmtId="0" fontId="7" fillId="3" borderId="10" xfId="0" applyFont="1" applyFill="1" applyBorder="1" applyAlignment="1">
      <alignment horizontal="center" vertical="top" wrapText="1"/>
    </xf>
    <xf numFmtId="0" fontId="7" fillId="3" borderId="11" xfId="0" applyFont="1" applyFill="1" applyBorder="1" applyAlignment="1">
      <alignment horizontal="center" vertical="top" wrapText="1"/>
    </xf>
    <xf numFmtId="0" fontId="14" fillId="6" borderId="1" xfId="0" applyFont="1" applyFill="1" applyBorder="1" applyAlignment="1">
      <alignment vertical="top" wrapText="1"/>
    </xf>
    <xf numFmtId="0" fontId="14" fillId="3" borderId="2" xfId="0" applyFont="1" applyFill="1" applyBorder="1" applyAlignment="1">
      <alignment horizontal="left" vertical="center" textRotation="90" wrapText="1"/>
    </xf>
    <xf numFmtId="0" fontId="14" fillId="3" borderId="3" xfId="0" applyFont="1" applyFill="1" applyBorder="1" applyAlignment="1">
      <alignment horizontal="left" vertical="center" textRotation="90" wrapText="1"/>
    </xf>
    <xf numFmtId="0" fontId="3" fillId="6" borderId="1" xfId="0" applyFont="1" applyFill="1" applyBorder="1" applyAlignment="1">
      <alignment vertical="top" wrapText="1"/>
    </xf>
    <xf numFmtId="0" fontId="4" fillId="10" borderId="1" xfId="0" applyFont="1" applyFill="1" applyBorder="1" applyAlignment="1">
      <alignment horizontal="center" vertical="top" wrapText="1"/>
    </xf>
    <xf numFmtId="0" fontId="3" fillId="3" borderId="1" xfId="0" applyFont="1" applyFill="1" applyBorder="1" applyAlignment="1">
      <alignment horizontal="center" vertical="top" wrapText="1"/>
    </xf>
    <xf numFmtId="0" fontId="5" fillId="3" borderId="1" xfId="0" applyFont="1" applyFill="1" applyBorder="1" applyAlignment="1">
      <alignment horizontal="center" vertical="top" wrapText="1"/>
    </xf>
    <xf numFmtId="0" fontId="3" fillId="2" borderId="1" xfId="0" applyFont="1" applyFill="1" applyBorder="1" applyAlignment="1">
      <alignment horizontal="center" vertical="top" wrapText="1"/>
    </xf>
    <xf numFmtId="0" fontId="14" fillId="6" borderId="2" xfId="0" applyFont="1" applyFill="1" applyBorder="1" applyAlignment="1">
      <alignment vertical="top" wrapText="1"/>
    </xf>
    <xf numFmtId="0" fontId="14" fillId="6" borderId="3" xfId="0" applyFont="1" applyFill="1" applyBorder="1" applyAlignment="1">
      <alignment vertical="top" wrapText="1"/>
    </xf>
    <xf numFmtId="0" fontId="5" fillId="3" borderId="1" xfId="0" applyFont="1" applyFill="1" applyBorder="1" applyAlignment="1">
      <alignment horizontal="center" vertical="top" textRotation="90" wrapText="1"/>
    </xf>
    <xf numFmtId="0" fontId="3" fillId="10" borderId="1" xfId="0" applyFont="1" applyFill="1" applyBorder="1" applyAlignment="1">
      <alignment horizontal="center" textRotation="90" wrapText="1"/>
    </xf>
    <xf numFmtId="0" fontId="3" fillId="3" borderId="1" xfId="0" applyFont="1" applyFill="1" applyBorder="1" applyAlignment="1">
      <alignment horizontal="center" textRotation="90" wrapText="1"/>
    </xf>
    <xf numFmtId="0" fontId="20" fillId="0" borderId="13" xfId="0" applyFont="1" applyBorder="1" applyAlignment="1">
      <alignment horizontal="center" vertical="top"/>
    </xf>
    <xf numFmtId="0" fontId="14" fillId="0" borderId="13" xfId="0" applyFont="1" applyBorder="1" applyAlignment="1">
      <alignment horizontal="center" vertical="top"/>
    </xf>
    <xf numFmtId="0" fontId="14" fillId="10" borderId="3" xfId="0" applyFont="1" applyFill="1" applyBorder="1" applyAlignment="1">
      <alignment horizontal="center" vertical="top" wrapText="1"/>
    </xf>
    <xf numFmtId="0" fontId="14" fillId="10" borderId="2" xfId="0" applyFont="1" applyFill="1" applyBorder="1" applyAlignment="1">
      <alignment horizontal="center" vertical="top" wrapText="1"/>
    </xf>
    <xf numFmtId="0" fontId="14" fillId="3" borderId="3" xfId="0" applyFont="1" applyFill="1" applyBorder="1" applyAlignment="1">
      <alignment horizontal="center" vertical="top" wrapText="1"/>
    </xf>
    <xf numFmtId="0" fontId="14" fillId="3" borderId="6" xfId="0" applyFont="1" applyFill="1" applyBorder="1" applyAlignment="1">
      <alignment horizontal="center" vertical="top" wrapText="1"/>
    </xf>
    <xf numFmtId="0" fontId="14" fillId="3" borderId="7" xfId="0" applyFont="1" applyFill="1" applyBorder="1" applyAlignment="1">
      <alignment horizontal="center" vertical="top" wrapText="1"/>
    </xf>
    <xf numFmtId="0" fontId="14" fillId="3" borderId="8" xfId="0" applyFont="1" applyFill="1" applyBorder="1" applyAlignment="1">
      <alignment horizontal="center" vertical="top" wrapText="1"/>
    </xf>
    <xf numFmtId="0" fontId="14" fillId="3" borderId="9" xfId="0" applyFont="1" applyFill="1" applyBorder="1" applyAlignment="1">
      <alignment horizontal="center" vertical="top" wrapText="1"/>
    </xf>
    <xf numFmtId="0" fontId="14" fillId="3" borderId="10" xfId="0" applyFont="1" applyFill="1" applyBorder="1" applyAlignment="1">
      <alignment horizontal="center" vertical="top" wrapText="1"/>
    </xf>
    <xf numFmtId="0" fontId="14" fillId="3" borderId="11" xfId="0" applyFont="1" applyFill="1" applyBorder="1" applyAlignment="1">
      <alignment horizontal="center" vertical="top" wrapText="1"/>
    </xf>
    <xf numFmtId="0" fontId="8" fillId="10" borderId="1" xfId="0" applyFont="1" applyFill="1" applyBorder="1" applyAlignment="1">
      <alignment horizontal="center" vertical="top" wrapText="1"/>
    </xf>
    <xf numFmtId="0" fontId="8" fillId="10" borderId="2" xfId="0" applyFont="1" applyFill="1" applyBorder="1" applyAlignment="1">
      <alignment horizontal="center" vertical="top" wrapText="1"/>
    </xf>
    <xf numFmtId="0" fontId="14" fillId="10" borderId="6" xfId="0" applyFont="1" applyFill="1" applyBorder="1" applyAlignment="1">
      <alignment horizontal="center" vertical="top" wrapText="1"/>
    </xf>
    <xf numFmtId="0" fontId="14" fillId="10" borderId="7" xfId="0" applyFont="1" applyFill="1" applyBorder="1" applyAlignment="1">
      <alignment horizontal="center" vertical="top" wrapText="1"/>
    </xf>
    <xf numFmtId="0" fontId="14" fillId="10" borderId="8" xfId="0" applyFont="1" applyFill="1" applyBorder="1" applyAlignment="1">
      <alignment horizontal="center" vertical="top" wrapText="1"/>
    </xf>
    <xf numFmtId="0" fontId="14" fillId="10" borderId="9" xfId="0" applyFont="1" applyFill="1" applyBorder="1" applyAlignment="1">
      <alignment horizontal="center" vertical="top" wrapText="1"/>
    </xf>
    <xf numFmtId="0" fontId="14" fillId="10" borderId="10" xfId="0" applyFont="1" applyFill="1" applyBorder="1" applyAlignment="1">
      <alignment horizontal="center" vertical="top" wrapText="1"/>
    </xf>
    <xf numFmtId="0" fontId="14" fillId="10" borderId="11" xfId="0" applyFont="1" applyFill="1" applyBorder="1" applyAlignment="1">
      <alignment horizontal="center" vertical="top" wrapText="1"/>
    </xf>
    <xf numFmtId="0" fontId="7" fillId="11" borderId="1" xfId="0" applyFont="1" applyFill="1" applyBorder="1" applyAlignment="1">
      <alignment horizontal="center" vertical="top" wrapText="1"/>
    </xf>
    <xf numFmtId="0" fontId="7" fillId="11" borderId="2" xfId="0" applyFont="1" applyFill="1" applyBorder="1" applyAlignment="1">
      <alignment horizontal="center" vertical="top" wrapText="1"/>
    </xf>
    <xf numFmtId="0" fontId="44" fillId="0" borderId="0" xfId="0" applyFont="1" applyAlignment="1">
      <alignment horizontal="left" vertical="top"/>
    </xf>
    <xf numFmtId="0" fontId="55" fillId="0" borderId="0" xfId="0" applyFont="1" applyAlignment="1">
      <alignment vertical="top"/>
    </xf>
    <xf numFmtId="0" fontId="47" fillId="0" borderId="0" xfId="0" applyFont="1" applyAlignment="1">
      <alignment horizontal="center" vertical="top"/>
    </xf>
    <xf numFmtId="0" fontId="1" fillId="2" borderId="2" xfId="0" applyFont="1" applyFill="1" applyBorder="1" applyAlignment="1">
      <alignment horizontal="center" vertical="top" wrapText="1"/>
    </xf>
    <xf numFmtId="0" fontId="1" fillId="2" borderId="15" xfId="0" applyFont="1" applyFill="1" applyBorder="1" applyAlignment="1">
      <alignment horizontal="center" vertical="top" wrapText="1"/>
    </xf>
    <xf numFmtId="0" fontId="1" fillId="2" borderId="3" xfId="0" applyFont="1" applyFill="1" applyBorder="1" applyAlignment="1">
      <alignment horizontal="center" vertical="top" wrapText="1"/>
    </xf>
    <xf numFmtId="0" fontId="42" fillId="0" borderId="13" xfId="0" applyFont="1" applyBorder="1" applyAlignment="1">
      <alignment horizontal="center" vertical="top"/>
    </xf>
    <xf numFmtId="0" fontId="6" fillId="11" borderId="1" xfId="0" applyFont="1" applyFill="1" applyBorder="1" applyAlignment="1">
      <alignment horizontal="center" vertical="top" wrapText="1"/>
    </xf>
  </cellXfs>
  <cellStyles count="10">
    <cellStyle name="Гиперссылка" xfId="2" builtinId="8" hidden="1"/>
    <cellStyle name="Гиперссылка" xfId="4" builtinId="8" hidden="1"/>
    <cellStyle name="Гиперссылка" xfId="6" builtinId="8" hidden="1"/>
    <cellStyle name="Гиперссылка" xfId="8" builtinId="8" hidden="1"/>
    <cellStyle name="Обычный" xfId="0" builtinId="0"/>
    <cellStyle name="Открывавшаяся гиперссылка" xfId="3" builtinId="9" hidden="1"/>
    <cellStyle name="Открывавшаяся гиперссылка" xfId="5" builtinId="9" hidden="1"/>
    <cellStyle name="Открывавшаяся гиперссылка" xfId="7" builtinId="9" hidden="1"/>
    <cellStyle name="Открывавшаяся гиперссылка" xfId="9" builtinId="9" hidden="1"/>
    <cellStyle name="Процентный" xfId="1" builtinId="5"/>
  </cellStyles>
  <dxfs count="0"/>
  <tableStyles count="0" defaultTableStyle="TableStyleMedium2" defaultPivotStyle="PivotStyleLight16"/>
  <colors>
    <mruColors>
      <color rgb="FFFFFFA3"/>
      <color rgb="FFC5F0FF"/>
      <color rgb="FFFFFF8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20"/>
      <c:rAngAx val="1"/>
    </c:view3D>
    <c:floor>
      <c:thickness val="0"/>
    </c:floor>
    <c:sideWall>
      <c:thickness val="0"/>
    </c:sideWall>
    <c:backWall>
      <c:thickness val="0"/>
    </c:backWall>
    <c:plotArea>
      <c:layout/>
      <c:bar3DChart>
        <c:barDir val="col"/>
        <c:grouping val="clustered"/>
        <c:varyColors val="0"/>
        <c:ser>
          <c:idx val="0"/>
          <c:order val="0"/>
          <c:tx>
            <c:v>начало учебного года</c:v>
          </c:tx>
          <c:invertIfNegative val="0"/>
          <c:cat>
            <c:strRef>
              <c:f>мониторинг!$B$37:$B$39</c:f>
              <c:strCache>
                <c:ptCount val="3"/>
                <c:pt idx="0">
                  <c:v>"3" Сформирован (В)</c:v>
                </c:pt>
                <c:pt idx="1">
                  <c:v>"2" Находится в стадии формирования (С)</c:v>
                </c:pt>
                <c:pt idx="2">
                  <c:v>"1" Не сформирован (НС)</c:v>
                </c:pt>
              </c:strCache>
            </c:strRef>
          </c:cat>
          <c:val>
            <c:numRef>
              <c:f>мониторинг!$O$37:$O$39</c:f>
              <c:numCache>
                <c:formatCode>0%</c:formatCode>
                <c:ptCount val="3"/>
                <c:pt idx="0">
                  <c:v>0</c:v>
                </c:pt>
                <c:pt idx="1">
                  <c:v>0</c:v>
                </c:pt>
                <c:pt idx="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4C0-4BE1-8854-CFD27656CB1B}"/>
            </c:ext>
          </c:extLst>
        </c:ser>
        <c:ser>
          <c:idx val="1"/>
          <c:order val="1"/>
          <c:tx>
            <c:v>конец учебного года</c:v>
          </c:tx>
          <c:invertIfNegative val="0"/>
          <c:cat>
            <c:strRef>
              <c:f>мониторинг!$B$37:$B$39</c:f>
              <c:strCache>
                <c:ptCount val="3"/>
                <c:pt idx="0">
                  <c:v>"3" Сформирован (В)</c:v>
                </c:pt>
                <c:pt idx="1">
                  <c:v>"2" Находится в стадии формирования (С)</c:v>
                </c:pt>
                <c:pt idx="2">
                  <c:v>"1" Не сформирован (НС)</c:v>
                </c:pt>
              </c:strCache>
            </c:strRef>
          </c:cat>
          <c:val>
            <c:numRef>
              <c:f>мониторинг!$P$37:$P$39</c:f>
              <c:numCache>
                <c:formatCode>0%</c:formatCode>
                <c:ptCount val="3"/>
                <c:pt idx="0">
                  <c:v>0</c:v>
                </c:pt>
                <c:pt idx="1">
                  <c:v>0</c:v>
                </c:pt>
                <c:pt idx="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4C0-4BE1-8854-CFD27656CB1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cylinder"/>
        <c:axId val="78243328"/>
        <c:axId val="78244864"/>
        <c:axId val="0"/>
      </c:bar3DChart>
      <c:catAx>
        <c:axId val="78243328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crossAx val="78244864"/>
        <c:crosses val="autoZero"/>
        <c:auto val="1"/>
        <c:lblAlgn val="ctr"/>
        <c:lblOffset val="100"/>
        <c:noMultiLvlLbl val="0"/>
      </c:catAx>
      <c:valAx>
        <c:axId val="78244864"/>
        <c:scaling>
          <c:orientation val="minMax"/>
        </c:scaling>
        <c:delete val="0"/>
        <c:axPos val="l"/>
        <c:majorGridlines/>
        <c:numFmt formatCode="0%" sourceLinked="1"/>
        <c:majorTickMark val="out"/>
        <c:minorTickMark val="none"/>
        <c:tickLblPos val="nextTo"/>
        <c:crossAx val="78243328"/>
        <c:crosses val="autoZero"/>
        <c:crossBetween val="between"/>
      </c:valAx>
    </c:plotArea>
    <c:legend>
      <c:legendPos val="r"/>
      <c:layout/>
      <c:overlay val="0"/>
    </c:legend>
    <c:plotVisOnly val="1"/>
    <c:dispBlanksAs val="gap"/>
    <c:showDLblsOverMax val="0"/>
  </c:chart>
  <c:printSettings>
    <c:headerFooter/>
    <c:pageMargins b="0.750000000000001" l="0.70000000000000095" r="0.70000000000000095" t="0.750000000000001" header="0.3" footer="0.3"/>
    <c:pageSetup orientation="portrait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20"/>
      <c:rAngAx val="1"/>
    </c:view3D>
    <c:floor>
      <c:thickness val="0"/>
    </c:floor>
    <c:sideWall>
      <c:thickness val="0"/>
    </c:sideWall>
    <c:backWall>
      <c:thickness val="0"/>
    </c:backWall>
    <c:plotArea>
      <c:layout/>
      <c:bar3DChart>
        <c:barDir val="col"/>
        <c:grouping val="clustered"/>
        <c:varyColors val="0"/>
        <c:ser>
          <c:idx val="0"/>
          <c:order val="0"/>
          <c:tx>
            <c:v>начало года</c:v>
          </c:tx>
          <c:invertIfNegative val="0"/>
          <c:cat>
            <c:strRef>
              <c:f>физкультура!$B$36:$B$38</c:f>
              <c:strCache>
                <c:ptCount val="3"/>
                <c:pt idx="0">
                  <c:v>"3" Сформирован (В)</c:v>
                </c:pt>
                <c:pt idx="1">
                  <c:v>"2" Находится в стадии формирования (С)</c:v>
                </c:pt>
                <c:pt idx="2">
                  <c:v>"1" Не сформирован (НС)</c:v>
                </c:pt>
              </c:strCache>
            </c:strRef>
          </c:cat>
          <c:val>
            <c:numRef>
              <c:f>физкультура!$Q$36:$Q$38</c:f>
              <c:numCache>
                <c:formatCode>0%</c:formatCode>
                <c:ptCount val="3"/>
                <c:pt idx="0">
                  <c:v>0</c:v>
                </c:pt>
                <c:pt idx="1">
                  <c:v>0</c:v>
                </c:pt>
                <c:pt idx="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F08-47D0-AB14-DF712447AAC4}"/>
            </c:ext>
          </c:extLst>
        </c:ser>
        <c:ser>
          <c:idx val="1"/>
          <c:order val="1"/>
          <c:tx>
            <c:v>конец года</c:v>
          </c:tx>
          <c:invertIfNegative val="0"/>
          <c:cat>
            <c:strRef>
              <c:f>физкультура!$B$36:$B$38</c:f>
              <c:strCache>
                <c:ptCount val="3"/>
                <c:pt idx="0">
                  <c:v>"3" Сформирован (В)</c:v>
                </c:pt>
                <c:pt idx="1">
                  <c:v>"2" Находится в стадии формирования (С)</c:v>
                </c:pt>
                <c:pt idx="2">
                  <c:v>"1" Не сформирован (НС)</c:v>
                </c:pt>
              </c:strCache>
            </c:strRef>
          </c:cat>
          <c:val>
            <c:numRef>
              <c:f>физкультура!$R$36:$R$38</c:f>
              <c:numCache>
                <c:formatCode>0%</c:formatCode>
                <c:ptCount val="3"/>
                <c:pt idx="0">
                  <c:v>0</c:v>
                </c:pt>
                <c:pt idx="1">
                  <c:v>0</c:v>
                </c:pt>
                <c:pt idx="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CF08-47D0-AB14-DF712447AAC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cylinder"/>
        <c:axId val="78173312"/>
        <c:axId val="78174848"/>
        <c:axId val="0"/>
      </c:bar3DChart>
      <c:catAx>
        <c:axId val="78173312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crossAx val="78174848"/>
        <c:crosses val="autoZero"/>
        <c:auto val="1"/>
        <c:lblAlgn val="ctr"/>
        <c:lblOffset val="100"/>
        <c:noMultiLvlLbl val="0"/>
      </c:catAx>
      <c:valAx>
        <c:axId val="78174848"/>
        <c:scaling>
          <c:orientation val="minMax"/>
        </c:scaling>
        <c:delete val="0"/>
        <c:axPos val="l"/>
        <c:majorGridlines/>
        <c:numFmt formatCode="0%" sourceLinked="1"/>
        <c:majorTickMark val="out"/>
        <c:minorTickMark val="none"/>
        <c:tickLblPos val="nextTo"/>
        <c:crossAx val="78173312"/>
        <c:crosses val="autoZero"/>
        <c:crossBetween val="between"/>
      </c:valAx>
    </c:plotArea>
    <c:legend>
      <c:legendPos val="r"/>
      <c:layout/>
      <c:overlay val="0"/>
    </c:legend>
    <c:plotVisOnly val="1"/>
    <c:dispBlanksAs val="gap"/>
    <c:showDLblsOverMax val="0"/>
  </c:chart>
  <c:printSettings>
    <c:headerFooter/>
    <c:pageMargins b="0.750000000000001" l="0.70000000000000095" r="0.70000000000000095" t="0.750000000000001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20"/>
      <c:rAngAx val="1"/>
    </c:view3D>
    <c:floor>
      <c:thickness val="0"/>
    </c:floor>
    <c:sideWall>
      <c:thickness val="0"/>
    </c:sideWall>
    <c:backWall>
      <c:thickness val="0"/>
    </c:backWall>
    <c:plotArea>
      <c:layout/>
      <c:bar3DChart>
        <c:barDir val="col"/>
        <c:grouping val="clustered"/>
        <c:varyColors val="0"/>
        <c:ser>
          <c:idx val="0"/>
          <c:order val="0"/>
          <c:tx>
            <c:v>начало учебного года</c:v>
          </c:tx>
          <c:invertIfNegative val="0"/>
          <c:cat>
            <c:strRef>
              <c:f>'соц-ком'!$B$37:$B$39</c:f>
              <c:strCache>
                <c:ptCount val="3"/>
                <c:pt idx="0">
                  <c:v>"3" Сформирован (В)</c:v>
                </c:pt>
                <c:pt idx="1">
                  <c:v>"2" Находится в стадии формирования (С)</c:v>
                </c:pt>
                <c:pt idx="2">
                  <c:v>"1" Не сформирован (НС)</c:v>
                </c:pt>
              </c:strCache>
            </c:strRef>
          </c:cat>
          <c:val>
            <c:numRef>
              <c:f>'соц-ком'!$Q$37:$Q$39</c:f>
              <c:numCache>
                <c:formatCode>0%</c:formatCode>
                <c:ptCount val="3"/>
                <c:pt idx="0">
                  <c:v>0</c:v>
                </c:pt>
                <c:pt idx="1">
                  <c:v>0</c:v>
                </c:pt>
                <c:pt idx="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8D7-46E8-BF17-8A57FE96156E}"/>
            </c:ext>
          </c:extLst>
        </c:ser>
        <c:ser>
          <c:idx val="1"/>
          <c:order val="1"/>
          <c:tx>
            <c:v>конец учебного года</c:v>
          </c:tx>
          <c:invertIfNegative val="0"/>
          <c:cat>
            <c:strRef>
              <c:f>'соц-ком'!$B$37:$B$39</c:f>
              <c:strCache>
                <c:ptCount val="3"/>
                <c:pt idx="0">
                  <c:v>"3" Сформирован (В)</c:v>
                </c:pt>
                <c:pt idx="1">
                  <c:v>"2" Находится в стадии формирования (С)</c:v>
                </c:pt>
                <c:pt idx="2">
                  <c:v>"1" Не сформирован (НС)</c:v>
                </c:pt>
              </c:strCache>
            </c:strRef>
          </c:cat>
          <c:val>
            <c:numRef>
              <c:f>'соц-ком'!$R$37:$R$39</c:f>
              <c:numCache>
                <c:formatCode>0%</c:formatCode>
                <c:ptCount val="3"/>
                <c:pt idx="0">
                  <c:v>0</c:v>
                </c:pt>
                <c:pt idx="1">
                  <c:v>0</c:v>
                </c:pt>
                <c:pt idx="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38D7-46E8-BF17-8A57FE96156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cylinder"/>
        <c:axId val="79569664"/>
        <c:axId val="79571200"/>
        <c:axId val="0"/>
      </c:bar3DChart>
      <c:catAx>
        <c:axId val="79569664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crossAx val="79571200"/>
        <c:crosses val="autoZero"/>
        <c:auto val="1"/>
        <c:lblAlgn val="ctr"/>
        <c:lblOffset val="100"/>
        <c:noMultiLvlLbl val="0"/>
      </c:catAx>
      <c:valAx>
        <c:axId val="79571200"/>
        <c:scaling>
          <c:orientation val="minMax"/>
        </c:scaling>
        <c:delete val="0"/>
        <c:axPos val="l"/>
        <c:majorGridlines/>
        <c:numFmt formatCode="0%" sourceLinked="1"/>
        <c:majorTickMark val="out"/>
        <c:minorTickMark val="none"/>
        <c:tickLblPos val="nextTo"/>
        <c:crossAx val="79569664"/>
        <c:crosses val="autoZero"/>
        <c:crossBetween val="between"/>
      </c:valAx>
    </c:plotArea>
    <c:legend>
      <c:legendPos val="r"/>
      <c:layout/>
      <c:overlay val="0"/>
    </c:legend>
    <c:plotVisOnly val="1"/>
    <c:dispBlanksAs val="gap"/>
    <c:showDLblsOverMax val="0"/>
  </c:chart>
  <c:printSettings>
    <c:headerFooter/>
    <c:pageMargins b="0.750000000000001" l="0.70000000000000095" r="0.70000000000000095" t="0.750000000000001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20"/>
      <c:rAngAx val="1"/>
    </c:view3D>
    <c:floor>
      <c:thickness val="0"/>
    </c:floor>
    <c:sideWall>
      <c:thickness val="0"/>
    </c:sideWall>
    <c:backWall>
      <c:thickness val="0"/>
    </c:backWall>
    <c:plotArea>
      <c:layout/>
      <c:bar3DChart>
        <c:barDir val="col"/>
        <c:grouping val="clustered"/>
        <c:varyColors val="0"/>
        <c:ser>
          <c:idx val="0"/>
          <c:order val="0"/>
          <c:tx>
            <c:v>начало учебного года</c:v>
          </c:tx>
          <c:invertIfNegative val="0"/>
          <c:cat>
            <c:strRef>
              <c:f>познават!$B$36:$B$38</c:f>
              <c:strCache>
                <c:ptCount val="3"/>
                <c:pt idx="0">
                  <c:v>"3" Сформирован (В)</c:v>
                </c:pt>
                <c:pt idx="1">
                  <c:v>"2" Находится в стадии формирования (С)</c:v>
                </c:pt>
                <c:pt idx="2">
                  <c:v>"1" Не сформирован (НС)</c:v>
                </c:pt>
              </c:strCache>
            </c:strRef>
          </c:cat>
          <c:val>
            <c:numRef>
              <c:f>познават!$Q$36:$Q$38</c:f>
              <c:numCache>
                <c:formatCode>0%</c:formatCode>
                <c:ptCount val="3"/>
                <c:pt idx="0">
                  <c:v>0</c:v>
                </c:pt>
                <c:pt idx="1">
                  <c:v>0</c:v>
                </c:pt>
                <c:pt idx="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70C-4436-B00A-99760CDB3C8F}"/>
            </c:ext>
          </c:extLst>
        </c:ser>
        <c:ser>
          <c:idx val="1"/>
          <c:order val="1"/>
          <c:tx>
            <c:v>конец учебного года</c:v>
          </c:tx>
          <c:invertIfNegative val="0"/>
          <c:cat>
            <c:strRef>
              <c:f>познават!$B$36:$B$38</c:f>
              <c:strCache>
                <c:ptCount val="3"/>
                <c:pt idx="0">
                  <c:v>"3" Сформирован (В)</c:v>
                </c:pt>
                <c:pt idx="1">
                  <c:v>"2" Находится в стадии формирования (С)</c:v>
                </c:pt>
                <c:pt idx="2">
                  <c:v>"1" Не сформирован (НС)</c:v>
                </c:pt>
              </c:strCache>
            </c:strRef>
          </c:cat>
          <c:val>
            <c:numRef>
              <c:f>познават!$R$36:$R$38</c:f>
              <c:numCache>
                <c:formatCode>0%</c:formatCode>
                <c:ptCount val="3"/>
                <c:pt idx="0">
                  <c:v>0</c:v>
                </c:pt>
                <c:pt idx="1">
                  <c:v>0</c:v>
                </c:pt>
                <c:pt idx="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F70C-4436-B00A-99760CDB3C8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cylinder"/>
        <c:axId val="79618432"/>
        <c:axId val="79619968"/>
        <c:axId val="0"/>
      </c:bar3DChart>
      <c:catAx>
        <c:axId val="79618432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crossAx val="79619968"/>
        <c:crosses val="autoZero"/>
        <c:auto val="1"/>
        <c:lblAlgn val="ctr"/>
        <c:lblOffset val="100"/>
        <c:noMultiLvlLbl val="0"/>
      </c:catAx>
      <c:valAx>
        <c:axId val="79619968"/>
        <c:scaling>
          <c:orientation val="minMax"/>
        </c:scaling>
        <c:delete val="0"/>
        <c:axPos val="l"/>
        <c:majorGridlines/>
        <c:numFmt formatCode="0%" sourceLinked="1"/>
        <c:majorTickMark val="out"/>
        <c:minorTickMark val="none"/>
        <c:tickLblPos val="nextTo"/>
        <c:crossAx val="79618432"/>
        <c:crosses val="autoZero"/>
        <c:crossBetween val="between"/>
      </c:valAx>
    </c:plotArea>
    <c:legend>
      <c:legendPos val="r"/>
      <c:layout/>
      <c:overlay val="0"/>
    </c:legend>
    <c:plotVisOnly val="1"/>
    <c:dispBlanksAs val="gap"/>
    <c:showDLblsOverMax val="0"/>
  </c:chart>
  <c:printSettings>
    <c:headerFooter/>
    <c:pageMargins b="0.750000000000001" l="0.70000000000000095" r="0.70000000000000095" t="0.750000000000001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20"/>
      <c:rAngAx val="1"/>
    </c:view3D>
    <c:floor>
      <c:thickness val="0"/>
    </c:floor>
    <c:sideWall>
      <c:thickness val="0"/>
    </c:sideWall>
    <c:backWall>
      <c:thickness val="0"/>
    </c:backWall>
    <c:plotArea>
      <c:layout/>
      <c:bar3DChart>
        <c:barDir val="col"/>
        <c:grouping val="clustered"/>
        <c:varyColors val="0"/>
        <c:ser>
          <c:idx val="0"/>
          <c:order val="0"/>
          <c:tx>
            <c:v>начало учебного года</c:v>
          </c:tx>
          <c:invertIfNegative val="0"/>
          <c:cat>
            <c:strRef>
              <c:f>речевое!$B$36:$B$38</c:f>
              <c:strCache>
                <c:ptCount val="3"/>
                <c:pt idx="0">
                  <c:v>"3" Сформирован (В)</c:v>
                </c:pt>
                <c:pt idx="1">
                  <c:v>"2" Находится в стадии формирования (С)</c:v>
                </c:pt>
                <c:pt idx="2">
                  <c:v>"1" Не сформирован (НС)</c:v>
                </c:pt>
              </c:strCache>
            </c:strRef>
          </c:cat>
          <c:val>
            <c:numRef>
              <c:f>речевое!$O$36:$O$38</c:f>
              <c:numCache>
                <c:formatCode>0%</c:formatCode>
                <c:ptCount val="3"/>
                <c:pt idx="0">
                  <c:v>0</c:v>
                </c:pt>
                <c:pt idx="1">
                  <c:v>0</c:v>
                </c:pt>
                <c:pt idx="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5B9-4780-8F23-8903C6643DD6}"/>
            </c:ext>
          </c:extLst>
        </c:ser>
        <c:ser>
          <c:idx val="1"/>
          <c:order val="1"/>
          <c:tx>
            <c:v>конец учебного года</c:v>
          </c:tx>
          <c:invertIfNegative val="0"/>
          <c:cat>
            <c:strRef>
              <c:f>речевое!$B$36:$B$38</c:f>
              <c:strCache>
                <c:ptCount val="3"/>
                <c:pt idx="0">
                  <c:v>"3" Сформирован (В)</c:v>
                </c:pt>
                <c:pt idx="1">
                  <c:v>"2" Находится в стадии формирования (С)</c:v>
                </c:pt>
                <c:pt idx="2">
                  <c:v>"1" Не сформирован (НС)</c:v>
                </c:pt>
              </c:strCache>
            </c:strRef>
          </c:cat>
          <c:val>
            <c:numRef>
              <c:f>речевое!$P$36:$P$38</c:f>
              <c:numCache>
                <c:formatCode>0%</c:formatCode>
                <c:ptCount val="3"/>
                <c:pt idx="0">
                  <c:v>0</c:v>
                </c:pt>
                <c:pt idx="1">
                  <c:v>0</c:v>
                </c:pt>
                <c:pt idx="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75B9-4780-8F23-8903C6643DD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cylinder"/>
        <c:axId val="81089664"/>
        <c:axId val="81091200"/>
        <c:axId val="0"/>
      </c:bar3DChart>
      <c:catAx>
        <c:axId val="81089664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crossAx val="81091200"/>
        <c:crosses val="autoZero"/>
        <c:auto val="1"/>
        <c:lblAlgn val="ctr"/>
        <c:lblOffset val="100"/>
        <c:noMultiLvlLbl val="0"/>
      </c:catAx>
      <c:valAx>
        <c:axId val="81091200"/>
        <c:scaling>
          <c:orientation val="minMax"/>
        </c:scaling>
        <c:delete val="0"/>
        <c:axPos val="l"/>
        <c:majorGridlines/>
        <c:numFmt formatCode="0%" sourceLinked="1"/>
        <c:majorTickMark val="out"/>
        <c:minorTickMark val="none"/>
        <c:tickLblPos val="nextTo"/>
        <c:crossAx val="81089664"/>
        <c:crosses val="autoZero"/>
        <c:crossBetween val="between"/>
      </c:valAx>
    </c:plotArea>
    <c:legend>
      <c:legendPos val="r"/>
      <c:overlay val="0"/>
    </c:legend>
    <c:plotVisOnly val="1"/>
    <c:dispBlanksAs val="gap"/>
    <c:showDLblsOverMax val="0"/>
  </c:chart>
  <c:printSettings>
    <c:headerFooter/>
    <c:pageMargins b="0.750000000000001" l="0.70000000000000095" r="0.70000000000000095" t="0.750000000000001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20"/>
      <c:rAngAx val="1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9.20439632545932E-2"/>
          <c:y val="7.4678365797716001E-2"/>
          <c:w val="0.74256846019247602"/>
          <c:h val="0.66251989729908101"/>
        </c:manualLayout>
      </c:layout>
      <c:bar3DChart>
        <c:barDir val="col"/>
        <c:grouping val="clustered"/>
        <c:varyColors val="0"/>
        <c:ser>
          <c:idx val="0"/>
          <c:order val="0"/>
          <c:tx>
            <c:v>начало учебного года</c:v>
          </c:tx>
          <c:invertIfNegative val="0"/>
          <c:cat>
            <c:strRef>
              <c:f>'худ-эст'!$B$37:$B$39</c:f>
              <c:strCache>
                <c:ptCount val="3"/>
                <c:pt idx="0">
                  <c:v>"3" Сформирован (В)</c:v>
                </c:pt>
                <c:pt idx="1">
                  <c:v>"2" Находится в стадии формирования (С)</c:v>
                </c:pt>
                <c:pt idx="2">
                  <c:v>"1" Не сформирован (НС)</c:v>
                </c:pt>
              </c:strCache>
            </c:strRef>
          </c:cat>
          <c:val>
            <c:numRef>
              <c:f>'худ-эст'!$S$37:$S$39</c:f>
              <c:numCache>
                <c:formatCode>0%</c:formatCode>
                <c:ptCount val="3"/>
                <c:pt idx="0">
                  <c:v>0</c:v>
                </c:pt>
                <c:pt idx="1">
                  <c:v>0</c:v>
                </c:pt>
                <c:pt idx="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58D-4D41-88ED-C31A452637E0}"/>
            </c:ext>
          </c:extLst>
        </c:ser>
        <c:ser>
          <c:idx val="1"/>
          <c:order val="1"/>
          <c:tx>
            <c:v>конец учебного года</c:v>
          </c:tx>
          <c:invertIfNegative val="0"/>
          <c:cat>
            <c:strRef>
              <c:f>'худ-эст'!$B$37:$B$39</c:f>
              <c:strCache>
                <c:ptCount val="3"/>
                <c:pt idx="0">
                  <c:v>"3" Сформирован (В)</c:v>
                </c:pt>
                <c:pt idx="1">
                  <c:v>"2" Находится в стадии формирования (С)</c:v>
                </c:pt>
                <c:pt idx="2">
                  <c:v>"1" Не сформирован (НС)</c:v>
                </c:pt>
              </c:strCache>
            </c:strRef>
          </c:cat>
          <c:val>
            <c:numRef>
              <c:f>'худ-эст'!$T$37:$T$39</c:f>
              <c:numCache>
                <c:formatCode>0%</c:formatCode>
                <c:ptCount val="3"/>
                <c:pt idx="0">
                  <c:v>0</c:v>
                </c:pt>
                <c:pt idx="1">
                  <c:v>0</c:v>
                </c:pt>
                <c:pt idx="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A58D-4D41-88ED-C31A452637E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cylinder"/>
        <c:axId val="82515072"/>
        <c:axId val="82516608"/>
        <c:axId val="0"/>
      </c:bar3DChart>
      <c:catAx>
        <c:axId val="82515072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crossAx val="82516608"/>
        <c:crosses val="autoZero"/>
        <c:auto val="1"/>
        <c:lblAlgn val="ctr"/>
        <c:lblOffset val="100"/>
        <c:noMultiLvlLbl val="0"/>
      </c:catAx>
      <c:valAx>
        <c:axId val="82516608"/>
        <c:scaling>
          <c:orientation val="minMax"/>
        </c:scaling>
        <c:delete val="0"/>
        <c:axPos val="l"/>
        <c:majorGridlines/>
        <c:numFmt formatCode="0%" sourceLinked="1"/>
        <c:majorTickMark val="out"/>
        <c:minorTickMark val="none"/>
        <c:tickLblPos val="nextTo"/>
        <c:crossAx val="82515072"/>
        <c:crosses val="autoZero"/>
        <c:crossBetween val="between"/>
      </c:valAx>
    </c:plotArea>
    <c:legend>
      <c:legendPos val="r"/>
      <c:overlay val="0"/>
    </c:legend>
    <c:plotVisOnly val="1"/>
    <c:dispBlanksAs val="gap"/>
    <c:showDLblsOverMax val="0"/>
  </c:chart>
  <c:printSettings>
    <c:headerFooter/>
    <c:pageMargins b="0.750000000000001" l="0.70000000000000095" r="0.70000000000000095" t="0.750000000000001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20"/>
      <c:rAngAx val="1"/>
    </c:view3D>
    <c:floor>
      <c:thickness val="0"/>
    </c:floor>
    <c:sideWall>
      <c:thickness val="0"/>
    </c:sideWall>
    <c:backWall>
      <c:thickness val="0"/>
    </c:backWall>
    <c:plotArea>
      <c:layout/>
      <c:bar3DChart>
        <c:barDir val="col"/>
        <c:grouping val="clustered"/>
        <c:varyColors val="0"/>
        <c:ser>
          <c:idx val="0"/>
          <c:order val="0"/>
          <c:tx>
            <c:v>начало учебного года</c:v>
          </c:tx>
          <c:invertIfNegative val="0"/>
          <c:cat>
            <c:strRef>
              <c:f>музыка!$B$38:$B$40</c:f>
              <c:strCache>
                <c:ptCount val="3"/>
                <c:pt idx="0">
                  <c:v>"3" Сформирован (В)</c:v>
                </c:pt>
                <c:pt idx="1">
                  <c:v>"2" Находится в стадии формирования (С)</c:v>
                </c:pt>
                <c:pt idx="2">
                  <c:v>"1" Не сформирован (НС)</c:v>
                </c:pt>
              </c:strCache>
            </c:strRef>
          </c:cat>
          <c:val>
            <c:numRef>
              <c:f>музыка!$I$38:$I$40</c:f>
              <c:numCache>
                <c:formatCode>0%</c:formatCode>
                <c:ptCount val="3"/>
                <c:pt idx="0">
                  <c:v>0</c:v>
                </c:pt>
                <c:pt idx="1">
                  <c:v>0</c:v>
                </c:pt>
                <c:pt idx="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485-4D71-8AF1-381F888A5E0F}"/>
            </c:ext>
          </c:extLst>
        </c:ser>
        <c:ser>
          <c:idx val="1"/>
          <c:order val="1"/>
          <c:tx>
            <c:v>конец учебногго года</c:v>
          </c:tx>
          <c:invertIfNegative val="0"/>
          <c:cat>
            <c:strRef>
              <c:f>музыка!$B$38:$B$40</c:f>
              <c:strCache>
                <c:ptCount val="3"/>
                <c:pt idx="0">
                  <c:v>"3" Сформирован (В)</c:v>
                </c:pt>
                <c:pt idx="1">
                  <c:v>"2" Находится в стадии формирования (С)</c:v>
                </c:pt>
                <c:pt idx="2">
                  <c:v>"1" Не сформирован (НС)</c:v>
                </c:pt>
              </c:strCache>
            </c:strRef>
          </c:cat>
          <c:val>
            <c:numRef>
              <c:f>музыка!$J$38:$J$40</c:f>
              <c:numCache>
                <c:formatCode>0%</c:formatCode>
                <c:ptCount val="3"/>
                <c:pt idx="0">
                  <c:v>0</c:v>
                </c:pt>
                <c:pt idx="1">
                  <c:v>0</c:v>
                </c:pt>
                <c:pt idx="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8485-4D71-8AF1-381F888A5E0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cylinder"/>
        <c:axId val="72168192"/>
        <c:axId val="72169728"/>
        <c:axId val="0"/>
      </c:bar3DChart>
      <c:catAx>
        <c:axId val="7216819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crossAx val="72169728"/>
        <c:crosses val="autoZero"/>
        <c:auto val="1"/>
        <c:lblAlgn val="ctr"/>
        <c:lblOffset val="100"/>
        <c:noMultiLvlLbl val="0"/>
      </c:catAx>
      <c:valAx>
        <c:axId val="72169728"/>
        <c:scaling>
          <c:orientation val="minMax"/>
        </c:scaling>
        <c:delete val="0"/>
        <c:axPos val="l"/>
        <c:majorGridlines/>
        <c:numFmt formatCode="0%" sourceLinked="1"/>
        <c:majorTickMark val="out"/>
        <c:minorTickMark val="none"/>
        <c:tickLblPos val="nextTo"/>
        <c:crossAx val="72168192"/>
        <c:crosses val="autoZero"/>
        <c:crossBetween val="between"/>
      </c:valAx>
    </c:plotArea>
    <c:legend>
      <c:legendPos val="r"/>
      <c:overlay val="0"/>
    </c:legend>
    <c:plotVisOnly val="1"/>
    <c:dispBlanksAs val="gap"/>
    <c:showDLblsOverMax val="0"/>
  </c:chart>
  <c:printSettings>
    <c:headerFooter/>
    <c:pageMargins b="0.750000000000001" l="0.70000000000000095" r="0.70000000000000095" t="0.750000000000001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.xml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6.xml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7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107159</xdr:colOff>
      <xdr:row>39</xdr:row>
      <xdr:rowOff>83345</xdr:rowOff>
    </xdr:from>
    <xdr:to>
      <xdr:col>3</xdr:col>
      <xdr:colOff>654845</xdr:colOff>
      <xdr:row>46</xdr:row>
      <xdr:rowOff>166688</xdr:rowOff>
    </xdr:to>
    <xdr:graphicFrame macro="">
      <xdr:nvGraphicFramePr>
        <xdr:cNvPr id="3" name="Диаграмма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500063</xdr:colOff>
      <xdr:row>39</xdr:row>
      <xdr:rowOff>166687</xdr:rowOff>
    </xdr:from>
    <xdr:to>
      <xdr:col>9</xdr:col>
      <xdr:colOff>83344</xdr:colOff>
      <xdr:row>53</xdr:row>
      <xdr:rowOff>71438</xdr:rowOff>
    </xdr:to>
    <xdr:graphicFrame macro="">
      <xdr:nvGraphicFramePr>
        <xdr:cNvPr id="4" name="Диаграмма 3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285750</xdr:colOff>
      <xdr:row>40</xdr:row>
      <xdr:rowOff>31750</xdr:rowOff>
    </xdr:from>
    <xdr:to>
      <xdr:col>11</xdr:col>
      <xdr:colOff>370417</xdr:colOff>
      <xdr:row>53</xdr:row>
      <xdr:rowOff>158751</xdr:rowOff>
    </xdr:to>
    <xdr:graphicFrame macro="">
      <xdr:nvGraphicFramePr>
        <xdr:cNvPr id="2" name="Диаграмма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333374</xdr:colOff>
      <xdr:row>41</xdr:row>
      <xdr:rowOff>154781</xdr:rowOff>
    </xdr:from>
    <xdr:to>
      <xdr:col>11</xdr:col>
      <xdr:colOff>23811</xdr:colOff>
      <xdr:row>55</xdr:row>
      <xdr:rowOff>59531</xdr:rowOff>
    </xdr:to>
    <xdr:graphicFrame macro="">
      <xdr:nvGraphicFramePr>
        <xdr:cNvPr id="2" name="Диаграмма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309563</xdr:colOff>
      <xdr:row>39</xdr:row>
      <xdr:rowOff>83343</xdr:rowOff>
    </xdr:from>
    <xdr:to>
      <xdr:col>7</xdr:col>
      <xdr:colOff>369094</xdr:colOff>
      <xdr:row>53</xdr:row>
      <xdr:rowOff>154781</xdr:rowOff>
    </xdr:to>
    <xdr:graphicFrame macro="">
      <xdr:nvGraphicFramePr>
        <xdr:cNvPr id="2" name="Диаграмма 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226219</xdr:colOff>
      <xdr:row>40</xdr:row>
      <xdr:rowOff>71438</xdr:rowOff>
    </xdr:from>
    <xdr:to>
      <xdr:col>13</xdr:col>
      <xdr:colOff>250031</xdr:colOff>
      <xdr:row>54</xdr:row>
      <xdr:rowOff>142875</xdr:rowOff>
    </xdr:to>
    <xdr:graphicFrame macro="">
      <xdr:nvGraphicFramePr>
        <xdr:cNvPr id="2" name="Диаграмма 1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306917</xdr:colOff>
      <xdr:row>41</xdr:row>
      <xdr:rowOff>126999</xdr:rowOff>
    </xdr:from>
    <xdr:to>
      <xdr:col>8</xdr:col>
      <xdr:colOff>465667</xdr:colOff>
      <xdr:row>55</xdr:row>
      <xdr:rowOff>52917</xdr:rowOff>
    </xdr:to>
    <xdr:graphicFrame macro="">
      <xdr:nvGraphicFramePr>
        <xdr:cNvPr id="3" name="Диаграмма 2">
          <a:extLst>
            <a:ext uri="{FF2B5EF4-FFF2-40B4-BE49-F238E27FC236}">
              <a16:creationId xmlns:a16="http://schemas.microsoft.com/office/drawing/2014/main" id="{00000000-0008-0000-06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45"/>
  <sheetViews>
    <sheetView view="pageBreakPreview" zoomScaleNormal="80" zoomScaleSheetLayoutView="100" zoomScalePageLayoutView="80" workbookViewId="0">
      <selection activeCell="B6" sqref="B6"/>
    </sheetView>
  </sheetViews>
  <sheetFormatPr defaultColWidth="8.85546875" defaultRowHeight="15"/>
  <cols>
    <col min="1" max="1" width="5.140625" style="10" customWidth="1"/>
    <col min="2" max="2" width="25" style="10" customWidth="1"/>
    <col min="3" max="3" width="10.7109375" style="10" customWidth="1"/>
    <col min="4" max="4" width="10.42578125" style="10" customWidth="1"/>
    <col min="5" max="5" width="9.85546875" style="10" customWidth="1"/>
    <col min="6" max="6" width="10.7109375" style="10" customWidth="1"/>
    <col min="7" max="7" width="7.42578125" style="10" customWidth="1"/>
    <col min="8" max="8" width="10" style="10" customWidth="1"/>
    <col min="9" max="9" width="7.42578125" style="10" customWidth="1"/>
    <col min="10" max="10" width="7.28515625" style="10" customWidth="1"/>
    <col min="11" max="11" width="8.42578125" style="10" customWidth="1"/>
    <col min="12" max="12" width="9.85546875" style="10" bestFit="1" customWidth="1"/>
    <col min="13" max="13" width="8.42578125" style="10" customWidth="1"/>
    <col min="14" max="14" width="9.42578125" style="10" bestFit="1" customWidth="1"/>
    <col min="15" max="15" width="7.85546875" style="10" customWidth="1"/>
    <col min="16" max="16" width="7.42578125" style="10" customWidth="1"/>
    <col min="17" max="17" width="6.7109375" style="10" customWidth="1"/>
    <col min="18" max="18" width="7" style="10" customWidth="1"/>
    <col min="19" max="16384" width="8.85546875" style="10"/>
  </cols>
  <sheetData>
    <row r="1" spans="1:18" s="18" customFormat="1" ht="20.25">
      <c r="A1" s="166" t="str">
        <f>дети!A38</f>
        <v>Мониторинг образовательного процесса группы № __  (младшая) на 20__-20__ уч.г.</v>
      </c>
      <c r="B1" s="166"/>
      <c r="C1" s="166"/>
      <c r="D1" s="166"/>
      <c r="E1" s="166"/>
      <c r="F1" s="166"/>
      <c r="G1" s="166"/>
      <c r="H1" s="166"/>
      <c r="I1" s="166"/>
      <c r="J1" s="166"/>
      <c r="K1" s="166"/>
      <c r="L1" s="166"/>
      <c r="M1" s="166"/>
      <c r="N1" s="166"/>
      <c r="O1" s="166"/>
      <c r="P1" s="166"/>
      <c r="Q1" s="166"/>
      <c r="R1" s="166"/>
    </row>
    <row r="2" spans="1:18" s="18" customFormat="1" ht="18.75">
      <c r="A2" s="50" t="str">
        <f>дети!A39</f>
        <v>Воспитатель: _____________________________</v>
      </c>
    </row>
    <row r="3" spans="1:18" s="18" customFormat="1" ht="18.75">
      <c r="A3" s="50" t="str">
        <f>дети!A40</f>
        <v>Воспитатель: ________________________________</v>
      </c>
    </row>
    <row r="4" spans="1:18" ht="20.25">
      <c r="A4" s="170" t="s">
        <v>49</v>
      </c>
      <c r="B4" s="170"/>
      <c r="C4" s="170"/>
      <c r="D4" s="170"/>
      <c r="E4" s="170"/>
      <c r="F4" s="170"/>
      <c r="G4" s="170"/>
      <c r="H4" s="170"/>
      <c r="I4" s="170"/>
      <c r="J4" s="170"/>
      <c r="K4" s="170"/>
      <c r="L4" s="170"/>
      <c r="M4" s="170"/>
      <c r="N4" s="170"/>
      <c r="O4" s="170"/>
      <c r="P4" s="170"/>
      <c r="Q4" s="170"/>
      <c r="R4" s="170"/>
    </row>
    <row r="5" spans="1:18" ht="15" customHeight="1">
      <c r="A5" s="112" t="s">
        <v>0</v>
      </c>
      <c r="B5" s="5" t="s">
        <v>1</v>
      </c>
      <c r="C5" s="167" t="s">
        <v>3</v>
      </c>
      <c r="D5" s="168"/>
      <c r="E5" s="168"/>
      <c r="F5" s="168"/>
      <c r="G5" s="168"/>
      <c r="H5" s="168"/>
      <c r="I5" s="168"/>
      <c r="J5" s="168"/>
      <c r="K5" s="168"/>
      <c r="L5" s="168"/>
      <c r="M5" s="168"/>
      <c r="N5" s="168"/>
      <c r="O5" s="168"/>
      <c r="P5" s="168"/>
      <c r="Q5" s="168"/>
      <c r="R5" s="169"/>
    </row>
    <row r="6" spans="1:18" ht="42.75" customHeight="1">
      <c r="A6" s="112"/>
      <c r="B6" s="5" t="s">
        <v>2</v>
      </c>
      <c r="C6" s="113" t="s">
        <v>4</v>
      </c>
      <c r="D6" s="113"/>
      <c r="E6" s="113" t="s">
        <v>5</v>
      </c>
      <c r="F6" s="113"/>
      <c r="G6" s="113" t="s">
        <v>6</v>
      </c>
      <c r="H6" s="113"/>
      <c r="I6" s="113" t="s">
        <v>7</v>
      </c>
      <c r="J6" s="113"/>
      <c r="K6" s="113" t="s">
        <v>8</v>
      </c>
      <c r="L6" s="113"/>
      <c r="M6" s="115" t="s">
        <v>37</v>
      </c>
      <c r="N6" s="116"/>
      <c r="O6" s="114" t="s">
        <v>9</v>
      </c>
      <c r="P6" s="114"/>
      <c r="Q6" s="111" t="s">
        <v>18</v>
      </c>
      <c r="R6" s="111"/>
    </row>
    <row r="7" spans="1:18" ht="15.75">
      <c r="A7" s="112"/>
      <c r="B7" s="11"/>
      <c r="C7" s="9" t="s">
        <v>10</v>
      </c>
      <c r="D7" s="86" t="s">
        <v>11</v>
      </c>
      <c r="E7" s="9" t="s">
        <v>10</v>
      </c>
      <c r="F7" s="9" t="s">
        <v>11</v>
      </c>
      <c r="G7" s="9" t="s">
        <v>10</v>
      </c>
      <c r="H7" s="9" t="s">
        <v>11</v>
      </c>
      <c r="I7" s="9" t="s">
        <v>10</v>
      </c>
      <c r="J7" s="9" t="s">
        <v>11</v>
      </c>
      <c r="K7" s="9" t="s">
        <v>10</v>
      </c>
      <c r="L7" s="9" t="s">
        <v>11</v>
      </c>
      <c r="M7" s="9" t="s">
        <v>10</v>
      </c>
      <c r="N7" s="9" t="s">
        <v>11</v>
      </c>
      <c r="O7" s="52" t="s">
        <v>10</v>
      </c>
      <c r="P7" s="53" t="s">
        <v>11</v>
      </c>
      <c r="Q7" s="55" t="s">
        <v>10</v>
      </c>
      <c r="R7" s="55" t="s">
        <v>11</v>
      </c>
    </row>
    <row r="8" spans="1:18" ht="15.75" customHeight="1">
      <c r="A8" s="9">
        <v>1</v>
      </c>
      <c r="B8" s="3">
        <f>дети!A1</f>
        <v>0</v>
      </c>
      <c r="C8" s="12">
        <v>0</v>
      </c>
      <c r="D8" s="89">
        <v>0</v>
      </c>
      <c r="E8" s="89">
        <v>0</v>
      </c>
      <c r="F8" s="89">
        <v>0</v>
      </c>
      <c r="G8" s="89">
        <v>0</v>
      </c>
      <c r="H8" s="89">
        <v>0</v>
      </c>
      <c r="I8" s="89">
        <v>0</v>
      </c>
      <c r="J8" s="89">
        <v>0</v>
      </c>
      <c r="K8" s="89">
        <v>0</v>
      </c>
      <c r="L8" s="89">
        <v>0</v>
      </c>
      <c r="M8" s="89">
        <v>0</v>
      </c>
      <c r="N8" s="89">
        <v>0</v>
      </c>
      <c r="O8" s="54">
        <f t="shared" ref="O8:O26" si="0">(C8+E8+G8+I8+K8+M8)/6</f>
        <v>0</v>
      </c>
      <c r="P8" s="82">
        <f t="shared" ref="P8:P26" si="1">(D8+F8+H8+J8+L8+N8)/6</f>
        <v>0</v>
      </c>
      <c r="Q8" s="44" t="str">
        <f t="shared" ref="Q8:Q35" si="2">IF(O8&gt;2.9,"B",IF(O8&gt;=2,"C","HC"))</f>
        <v>HC</v>
      </c>
      <c r="R8" s="44" t="str">
        <f t="shared" ref="R8:R35" si="3">IF(P8&gt;2.9,"B",IF(P8&gt;=2,"C","HC"))</f>
        <v>HC</v>
      </c>
    </row>
    <row r="9" spans="1:18" ht="19.5" customHeight="1">
      <c r="A9" s="9">
        <v>2</v>
      </c>
      <c r="B9" s="3">
        <f>дети!A2</f>
        <v>0</v>
      </c>
      <c r="C9" s="12">
        <v>0</v>
      </c>
      <c r="D9" s="89">
        <v>0</v>
      </c>
      <c r="E9" s="89">
        <v>0</v>
      </c>
      <c r="F9" s="89">
        <v>0</v>
      </c>
      <c r="G9" s="89">
        <v>0</v>
      </c>
      <c r="H9" s="89">
        <v>0</v>
      </c>
      <c r="I9" s="89">
        <v>0</v>
      </c>
      <c r="J9" s="89">
        <v>0</v>
      </c>
      <c r="K9" s="89">
        <v>0</v>
      </c>
      <c r="L9" s="89">
        <v>0</v>
      </c>
      <c r="M9" s="89">
        <v>0</v>
      </c>
      <c r="N9" s="89">
        <v>0</v>
      </c>
      <c r="O9" s="54">
        <f t="shared" si="0"/>
        <v>0</v>
      </c>
      <c r="P9" s="82">
        <f t="shared" si="1"/>
        <v>0</v>
      </c>
      <c r="Q9" s="44" t="str">
        <f t="shared" si="2"/>
        <v>HC</v>
      </c>
      <c r="R9" s="44" t="str">
        <f t="shared" si="3"/>
        <v>HC</v>
      </c>
    </row>
    <row r="10" spans="1:18" ht="17.25" customHeight="1">
      <c r="A10" s="9">
        <v>3</v>
      </c>
      <c r="B10" s="3">
        <f>дети!A3</f>
        <v>0</v>
      </c>
      <c r="C10" s="12">
        <v>0</v>
      </c>
      <c r="D10" s="12">
        <v>0</v>
      </c>
      <c r="E10" s="12">
        <v>0</v>
      </c>
      <c r="F10" s="12">
        <v>0</v>
      </c>
      <c r="G10" s="12">
        <v>0</v>
      </c>
      <c r="H10" s="12">
        <v>0</v>
      </c>
      <c r="I10" s="12">
        <v>0</v>
      </c>
      <c r="J10" s="12">
        <v>0</v>
      </c>
      <c r="K10" s="12">
        <v>0</v>
      </c>
      <c r="L10" s="12">
        <v>0</v>
      </c>
      <c r="M10" s="12">
        <v>0</v>
      </c>
      <c r="N10" s="12">
        <v>0</v>
      </c>
      <c r="O10" s="54">
        <f t="shared" si="0"/>
        <v>0</v>
      </c>
      <c r="P10" s="82">
        <f t="shared" si="1"/>
        <v>0</v>
      </c>
      <c r="Q10" s="44" t="str">
        <f t="shared" si="2"/>
        <v>HC</v>
      </c>
      <c r="R10" s="44" t="str">
        <f t="shared" si="3"/>
        <v>HC</v>
      </c>
    </row>
    <row r="11" spans="1:18" ht="15.75" customHeight="1">
      <c r="A11" s="9">
        <v>4</v>
      </c>
      <c r="B11" s="3">
        <f>дети!A4</f>
        <v>0</v>
      </c>
      <c r="C11" s="12">
        <v>0</v>
      </c>
      <c r="D11" s="12">
        <v>0</v>
      </c>
      <c r="E11" s="12">
        <v>0</v>
      </c>
      <c r="F11" s="12">
        <v>0</v>
      </c>
      <c r="G11" s="12">
        <v>0</v>
      </c>
      <c r="H11" s="12">
        <v>0</v>
      </c>
      <c r="I11" s="12">
        <v>0</v>
      </c>
      <c r="J11" s="12">
        <v>0</v>
      </c>
      <c r="K11" s="12">
        <v>0</v>
      </c>
      <c r="L11" s="12">
        <v>0</v>
      </c>
      <c r="M11" s="12">
        <v>0</v>
      </c>
      <c r="N11" s="12">
        <v>0</v>
      </c>
      <c r="O11" s="54">
        <f t="shared" si="0"/>
        <v>0</v>
      </c>
      <c r="P11" s="82">
        <f t="shared" si="1"/>
        <v>0</v>
      </c>
      <c r="Q11" s="44" t="str">
        <f t="shared" si="2"/>
        <v>HC</v>
      </c>
      <c r="R11" s="44" t="str">
        <f t="shared" si="3"/>
        <v>HC</v>
      </c>
    </row>
    <row r="12" spans="1:18" ht="17.25" customHeight="1">
      <c r="A12" s="9">
        <v>5</v>
      </c>
      <c r="B12" s="3">
        <f>дети!A5</f>
        <v>0</v>
      </c>
      <c r="C12" s="12">
        <v>0</v>
      </c>
      <c r="D12" s="12">
        <v>0</v>
      </c>
      <c r="E12" s="12">
        <v>0</v>
      </c>
      <c r="F12" s="12">
        <v>0</v>
      </c>
      <c r="G12" s="12">
        <v>0</v>
      </c>
      <c r="H12" s="12">
        <v>0</v>
      </c>
      <c r="I12" s="12">
        <v>0</v>
      </c>
      <c r="J12" s="12">
        <v>0</v>
      </c>
      <c r="K12" s="12">
        <v>0</v>
      </c>
      <c r="L12" s="12">
        <v>0</v>
      </c>
      <c r="M12" s="12">
        <v>0</v>
      </c>
      <c r="N12" s="12">
        <v>0</v>
      </c>
      <c r="O12" s="54">
        <f t="shared" si="0"/>
        <v>0</v>
      </c>
      <c r="P12" s="82">
        <f t="shared" si="1"/>
        <v>0</v>
      </c>
      <c r="Q12" s="44" t="str">
        <f t="shared" si="2"/>
        <v>HC</v>
      </c>
      <c r="R12" s="44" t="str">
        <f t="shared" si="3"/>
        <v>HC</v>
      </c>
    </row>
    <row r="13" spans="1:18" ht="15.75" customHeight="1">
      <c r="A13" s="9">
        <v>6</v>
      </c>
      <c r="B13" s="3">
        <f>дети!A6</f>
        <v>0</v>
      </c>
      <c r="C13" s="12">
        <v>0</v>
      </c>
      <c r="D13" s="12">
        <v>0</v>
      </c>
      <c r="E13" s="12">
        <v>0</v>
      </c>
      <c r="F13" s="12">
        <v>0</v>
      </c>
      <c r="G13" s="12">
        <v>0</v>
      </c>
      <c r="H13" s="12">
        <v>0</v>
      </c>
      <c r="I13" s="12">
        <v>0</v>
      </c>
      <c r="J13" s="12">
        <v>0</v>
      </c>
      <c r="K13" s="12">
        <v>0</v>
      </c>
      <c r="L13" s="12">
        <v>0</v>
      </c>
      <c r="M13" s="12">
        <v>0</v>
      </c>
      <c r="N13" s="12">
        <v>0</v>
      </c>
      <c r="O13" s="54">
        <f t="shared" si="0"/>
        <v>0</v>
      </c>
      <c r="P13" s="82">
        <f t="shared" si="1"/>
        <v>0</v>
      </c>
      <c r="Q13" s="44" t="str">
        <f t="shared" si="2"/>
        <v>HC</v>
      </c>
      <c r="R13" s="44" t="str">
        <f t="shared" si="3"/>
        <v>HC</v>
      </c>
    </row>
    <row r="14" spans="1:18" ht="15.75" customHeight="1">
      <c r="A14" s="9">
        <v>7</v>
      </c>
      <c r="B14" s="3">
        <f>дети!A7</f>
        <v>0</v>
      </c>
      <c r="C14" s="12">
        <v>0</v>
      </c>
      <c r="D14" s="12">
        <v>0</v>
      </c>
      <c r="E14" s="12">
        <v>0</v>
      </c>
      <c r="F14" s="12">
        <v>0</v>
      </c>
      <c r="G14" s="12">
        <v>0</v>
      </c>
      <c r="H14" s="12">
        <v>0</v>
      </c>
      <c r="I14" s="12">
        <v>0</v>
      </c>
      <c r="J14" s="12">
        <v>0</v>
      </c>
      <c r="K14" s="12">
        <v>0</v>
      </c>
      <c r="L14" s="12">
        <v>0</v>
      </c>
      <c r="M14" s="12">
        <v>0</v>
      </c>
      <c r="N14" s="12">
        <v>0</v>
      </c>
      <c r="O14" s="54">
        <f t="shared" si="0"/>
        <v>0</v>
      </c>
      <c r="P14" s="82">
        <f t="shared" si="1"/>
        <v>0</v>
      </c>
      <c r="Q14" s="44" t="str">
        <f t="shared" si="2"/>
        <v>HC</v>
      </c>
      <c r="R14" s="44" t="str">
        <f t="shared" si="3"/>
        <v>HC</v>
      </c>
    </row>
    <row r="15" spans="1:18" ht="17.25" customHeight="1">
      <c r="A15" s="9">
        <v>8</v>
      </c>
      <c r="B15" s="3">
        <f>дети!A8</f>
        <v>0</v>
      </c>
      <c r="C15" s="12">
        <v>0</v>
      </c>
      <c r="D15" s="12">
        <v>0</v>
      </c>
      <c r="E15" s="12">
        <v>0</v>
      </c>
      <c r="F15" s="12">
        <v>0</v>
      </c>
      <c r="G15" s="12">
        <v>0</v>
      </c>
      <c r="H15" s="12">
        <v>0</v>
      </c>
      <c r="I15" s="12">
        <v>0</v>
      </c>
      <c r="J15" s="12">
        <v>0</v>
      </c>
      <c r="K15" s="12">
        <v>0</v>
      </c>
      <c r="L15" s="12">
        <v>0</v>
      </c>
      <c r="M15" s="12">
        <v>0</v>
      </c>
      <c r="N15" s="12">
        <v>0</v>
      </c>
      <c r="O15" s="54">
        <f t="shared" si="0"/>
        <v>0</v>
      </c>
      <c r="P15" s="82">
        <f t="shared" si="1"/>
        <v>0</v>
      </c>
      <c r="Q15" s="44" t="str">
        <f t="shared" si="2"/>
        <v>HC</v>
      </c>
      <c r="R15" s="44" t="str">
        <f t="shared" si="3"/>
        <v>HC</v>
      </c>
    </row>
    <row r="16" spans="1:18" ht="18" customHeight="1">
      <c r="A16" s="9">
        <v>9</v>
      </c>
      <c r="B16" s="3">
        <f>дети!A9</f>
        <v>0</v>
      </c>
      <c r="C16" s="12">
        <v>0</v>
      </c>
      <c r="D16" s="12">
        <v>0</v>
      </c>
      <c r="E16" s="12">
        <v>0</v>
      </c>
      <c r="F16" s="12">
        <v>0</v>
      </c>
      <c r="G16" s="12">
        <v>0</v>
      </c>
      <c r="H16" s="12">
        <v>0</v>
      </c>
      <c r="I16" s="12">
        <v>0</v>
      </c>
      <c r="J16" s="12">
        <v>0</v>
      </c>
      <c r="K16" s="12">
        <v>0</v>
      </c>
      <c r="L16" s="12">
        <v>0</v>
      </c>
      <c r="M16" s="12">
        <v>0</v>
      </c>
      <c r="N16" s="12">
        <v>0</v>
      </c>
      <c r="O16" s="54">
        <f t="shared" si="0"/>
        <v>0</v>
      </c>
      <c r="P16" s="82">
        <f t="shared" si="1"/>
        <v>0</v>
      </c>
      <c r="Q16" s="44" t="str">
        <f t="shared" si="2"/>
        <v>HC</v>
      </c>
      <c r="R16" s="44" t="str">
        <f t="shared" si="3"/>
        <v>HC</v>
      </c>
    </row>
    <row r="17" spans="1:18" ht="15.75" customHeight="1">
      <c r="A17" s="9">
        <v>10</v>
      </c>
      <c r="B17" s="3">
        <f>дети!A10</f>
        <v>0</v>
      </c>
      <c r="C17" s="12">
        <v>0</v>
      </c>
      <c r="D17" s="12">
        <v>0</v>
      </c>
      <c r="E17" s="12">
        <v>0</v>
      </c>
      <c r="F17" s="12">
        <v>0</v>
      </c>
      <c r="G17" s="12">
        <v>0</v>
      </c>
      <c r="H17" s="12">
        <v>0</v>
      </c>
      <c r="I17" s="12">
        <v>0</v>
      </c>
      <c r="J17" s="12">
        <v>0</v>
      </c>
      <c r="K17" s="12">
        <v>0</v>
      </c>
      <c r="L17" s="12">
        <v>0</v>
      </c>
      <c r="M17" s="12">
        <v>0</v>
      </c>
      <c r="N17" s="12">
        <v>0</v>
      </c>
      <c r="O17" s="54">
        <f t="shared" si="0"/>
        <v>0</v>
      </c>
      <c r="P17" s="82">
        <f t="shared" si="1"/>
        <v>0</v>
      </c>
      <c r="Q17" s="44" t="str">
        <f t="shared" si="2"/>
        <v>HC</v>
      </c>
      <c r="R17" s="44" t="str">
        <f t="shared" si="3"/>
        <v>HC</v>
      </c>
    </row>
    <row r="18" spans="1:18" ht="16.5" customHeight="1">
      <c r="A18" s="9">
        <v>11</v>
      </c>
      <c r="B18" s="3">
        <f>дети!A11</f>
        <v>0</v>
      </c>
      <c r="C18" s="12">
        <v>0</v>
      </c>
      <c r="D18" s="12">
        <v>0</v>
      </c>
      <c r="E18" s="12">
        <v>0</v>
      </c>
      <c r="F18" s="12">
        <v>0</v>
      </c>
      <c r="G18" s="12">
        <v>0</v>
      </c>
      <c r="H18" s="12">
        <v>0</v>
      </c>
      <c r="I18" s="12">
        <v>0</v>
      </c>
      <c r="J18" s="12">
        <v>0</v>
      </c>
      <c r="K18" s="12">
        <v>0</v>
      </c>
      <c r="L18" s="12">
        <v>0</v>
      </c>
      <c r="M18" s="12">
        <v>0</v>
      </c>
      <c r="N18" s="12">
        <v>0</v>
      </c>
      <c r="O18" s="54">
        <f t="shared" si="0"/>
        <v>0</v>
      </c>
      <c r="P18" s="82">
        <f t="shared" si="1"/>
        <v>0</v>
      </c>
      <c r="Q18" s="44" t="str">
        <f t="shared" si="2"/>
        <v>HC</v>
      </c>
      <c r="R18" s="44" t="str">
        <f t="shared" si="3"/>
        <v>HC</v>
      </c>
    </row>
    <row r="19" spans="1:18" ht="15" customHeight="1">
      <c r="A19" s="9">
        <v>12</v>
      </c>
      <c r="B19" s="101">
        <f>дети!A12</f>
        <v>0</v>
      </c>
      <c r="C19" s="12">
        <v>0</v>
      </c>
      <c r="D19" s="12">
        <v>0</v>
      </c>
      <c r="E19" s="12">
        <v>0</v>
      </c>
      <c r="F19" s="12">
        <v>0</v>
      </c>
      <c r="G19" s="12">
        <v>0</v>
      </c>
      <c r="H19" s="12">
        <v>0</v>
      </c>
      <c r="I19" s="12">
        <v>0</v>
      </c>
      <c r="J19" s="12">
        <v>0</v>
      </c>
      <c r="K19" s="12">
        <v>0</v>
      </c>
      <c r="L19" s="12">
        <v>0</v>
      </c>
      <c r="M19" s="12">
        <v>0</v>
      </c>
      <c r="N19" s="12">
        <v>0</v>
      </c>
      <c r="O19" s="54">
        <f t="shared" si="0"/>
        <v>0</v>
      </c>
      <c r="P19" s="82">
        <f t="shared" si="1"/>
        <v>0</v>
      </c>
      <c r="Q19" s="44" t="str">
        <f t="shared" si="2"/>
        <v>HC</v>
      </c>
      <c r="R19" s="44" t="str">
        <f t="shared" si="3"/>
        <v>HC</v>
      </c>
    </row>
    <row r="20" spans="1:18" ht="14.25" customHeight="1">
      <c r="A20" s="9">
        <v>13</v>
      </c>
      <c r="B20" s="3">
        <f>дети!A13</f>
        <v>0</v>
      </c>
      <c r="C20" s="12">
        <v>0</v>
      </c>
      <c r="D20" s="12">
        <v>0</v>
      </c>
      <c r="E20" s="12">
        <v>0</v>
      </c>
      <c r="F20" s="12">
        <v>0</v>
      </c>
      <c r="G20" s="12">
        <v>0</v>
      </c>
      <c r="H20" s="12">
        <v>0</v>
      </c>
      <c r="I20" s="12">
        <v>0</v>
      </c>
      <c r="J20" s="12">
        <v>0</v>
      </c>
      <c r="K20" s="12">
        <v>0</v>
      </c>
      <c r="L20" s="12">
        <v>0</v>
      </c>
      <c r="M20" s="12">
        <v>0</v>
      </c>
      <c r="N20" s="12">
        <v>0</v>
      </c>
      <c r="O20" s="54">
        <f t="shared" si="0"/>
        <v>0</v>
      </c>
      <c r="P20" s="82">
        <f t="shared" si="1"/>
        <v>0</v>
      </c>
      <c r="Q20" s="44" t="str">
        <f t="shared" si="2"/>
        <v>HC</v>
      </c>
      <c r="R20" s="44" t="str">
        <f t="shared" si="3"/>
        <v>HC</v>
      </c>
    </row>
    <row r="21" spans="1:18" ht="16.5" customHeight="1">
      <c r="A21" s="9">
        <v>14</v>
      </c>
      <c r="B21" s="3">
        <f>дети!A14</f>
        <v>0</v>
      </c>
      <c r="C21" s="12">
        <v>0</v>
      </c>
      <c r="D21" s="12">
        <v>0</v>
      </c>
      <c r="E21" s="12">
        <v>0</v>
      </c>
      <c r="F21" s="12">
        <v>0</v>
      </c>
      <c r="G21" s="12">
        <v>0</v>
      </c>
      <c r="H21" s="12">
        <v>0</v>
      </c>
      <c r="I21" s="12">
        <v>0</v>
      </c>
      <c r="J21" s="12">
        <v>0</v>
      </c>
      <c r="K21" s="12">
        <v>0</v>
      </c>
      <c r="L21" s="12">
        <v>0</v>
      </c>
      <c r="M21" s="12">
        <v>0</v>
      </c>
      <c r="N21" s="12">
        <v>0</v>
      </c>
      <c r="O21" s="54">
        <f t="shared" si="0"/>
        <v>0</v>
      </c>
      <c r="P21" s="82">
        <f t="shared" si="1"/>
        <v>0</v>
      </c>
      <c r="Q21" s="44" t="str">
        <f t="shared" si="2"/>
        <v>HC</v>
      </c>
      <c r="R21" s="44" t="str">
        <f t="shared" si="3"/>
        <v>HC</v>
      </c>
    </row>
    <row r="22" spans="1:18" ht="16.5" customHeight="1">
      <c r="A22" s="9">
        <v>15</v>
      </c>
      <c r="B22" s="3">
        <f>дети!A15</f>
        <v>0</v>
      </c>
      <c r="C22" s="12">
        <v>0</v>
      </c>
      <c r="D22" s="12">
        <v>0</v>
      </c>
      <c r="E22" s="12">
        <v>0</v>
      </c>
      <c r="F22" s="12">
        <v>0</v>
      </c>
      <c r="G22" s="12">
        <v>0</v>
      </c>
      <c r="H22" s="12">
        <v>0</v>
      </c>
      <c r="I22" s="12">
        <v>0</v>
      </c>
      <c r="J22" s="12">
        <v>0</v>
      </c>
      <c r="K22" s="12">
        <v>0</v>
      </c>
      <c r="L22" s="12">
        <v>0</v>
      </c>
      <c r="M22" s="12">
        <v>0</v>
      </c>
      <c r="N22" s="12">
        <v>0</v>
      </c>
      <c r="O22" s="54">
        <f t="shared" si="0"/>
        <v>0</v>
      </c>
      <c r="P22" s="82">
        <f t="shared" si="1"/>
        <v>0</v>
      </c>
      <c r="Q22" s="44" t="str">
        <f t="shared" si="2"/>
        <v>HC</v>
      </c>
      <c r="R22" s="44" t="str">
        <f t="shared" si="3"/>
        <v>HC</v>
      </c>
    </row>
    <row r="23" spans="1:18" ht="18.75" customHeight="1">
      <c r="A23" s="9">
        <v>16</v>
      </c>
      <c r="B23" s="3">
        <f>дети!A16</f>
        <v>0</v>
      </c>
      <c r="C23" s="12">
        <v>0</v>
      </c>
      <c r="D23" s="12">
        <v>0</v>
      </c>
      <c r="E23" s="12">
        <v>0</v>
      </c>
      <c r="F23" s="12">
        <v>0</v>
      </c>
      <c r="G23" s="12">
        <v>0</v>
      </c>
      <c r="H23" s="12">
        <v>0</v>
      </c>
      <c r="I23" s="12">
        <v>0</v>
      </c>
      <c r="J23" s="12">
        <v>0</v>
      </c>
      <c r="K23" s="12">
        <v>0</v>
      </c>
      <c r="L23" s="12">
        <v>0</v>
      </c>
      <c r="M23" s="12">
        <v>0</v>
      </c>
      <c r="N23" s="12">
        <v>0</v>
      </c>
      <c r="O23" s="54">
        <f t="shared" si="0"/>
        <v>0</v>
      </c>
      <c r="P23" s="82">
        <f t="shared" si="1"/>
        <v>0</v>
      </c>
      <c r="Q23" s="44" t="str">
        <f t="shared" si="2"/>
        <v>HC</v>
      </c>
      <c r="R23" s="44" t="str">
        <f t="shared" si="3"/>
        <v>HC</v>
      </c>
    </row>
    <row r="24" spans="1:18" ht="18" customHeight="1">
      <c r="A24" s="9">
        <v>17</v>
      </c>
      <c r="B24" s="3">
        <f>дети!A17</f>
        <v>0</v>
      </c>
      <c r="C24" s="12">
        <v>0</v>
      </c>
      <c r="D24" s="12">
        <v>0</v>
      </c>
      <c r="E24" s="12">
        <v>0</v>
      </c>
      <c r="F24" s="12">
        <v>0</v>
      </c>
      <c r="G24" s="12">
        <v>0</v>
      </c>
      <c r="H24" s="12">
        <v>0</v>
      </c>
      <c r="I24" s="12">
        <v>0</v>
      </c>
      <c r="J24" s="12">
        <v>0</v>
      </c>
      <c r="K24" s="12">
        <v>0</v>
      </c>
      <c r="L24" s="12">
        <v>0</v>
      </c>
      <c r="M24" s="12">
        <v>0</v>
      </c>
      <c r="N24" s="12">
        <v>0</v>
      </c>
      <c r="O24" s="54">
        <f t="shared" si="0"/>
        <v>0</v>
      </c>
      <c r="P24" s="82">
        <f t="shared" si="1"/>
        <v>0</v>
      </c>
      <c r="Q24" s="44" t="str">
        <f t="shared" si="2"/>
        <v>HC</v>
      </c>
      <c r="R24" s="44" t="str">
        <f t="shared" si="3"/>
        <v>HC</v>
      </c>
    </row>
    <row r="25" spans="1:18" ht="16.5" customHeight="1">
      <c r="A25" s="9">
        <v>18</v>
      </c>
      <c r="B25" s="3">
        <f>дети!A18</f>
        <v>0</v>
      </c>
      <c r="C25" s="12">
        <v>0</v>
      </c>
      <c r="D25" s="12">
        <v>0</v>
      </c>
      <c r="E25" s="12">
        <v>0</v>
      </c>
      <c r="F25" s="12">
        <v>0</v>
      </c>
      <c r="G25" s="12">
        <v>0</v>
      </c>
      <c r="H25" s="12">
        <v>0</v>
      </c>
      <c r="I25" s="12">
        <v>0</v>
      </c>
      <c r="J25" s="12">
        <v>0</v>
      </c>
      <c r="K25" s="12">
        <v>0</v>
      </c>
      <c r="L25" s="12">
        <v>0</v>
      </c>
      <c r="M25" s="12">
        <v>0</v>
      </c>
      <c r="N25" s="12">
        <v>0</v>
      </c>
      <c r="O25" s="54">
        <f t="shared" si="0"/>
        <v>0</v>
      </c>
      <c r="P25" s="82">
        <f t="shared" si="1"/>
        <v>0</v>
      </c>
      <c r="Q25" s="44" t="str">
        <f t="shared" si="2"/>
        <v>HC</v>
      </c>
      <c r="R25" s="44" t="str">
        <f t="shared" si="3"/>
        <v>HC</v>
      </c>
    </row>
    <row r="26" spans="1:18" ht="18" customHeight="1">
      <c r="A26" s="9">
        <v>19</v>
      </c>
      <c r="B26" s="3">
        <f>дети!A19</f>
        <v>0</v>
      </c>
      <c r="C26" s="12">
        <v>0</v>
      </c>
      <c r="D26" s="12">
        <v>0</v>
      </c>
      <c r="E26" s="12">
        <v>0</v>
      </c>
      <c r="F26" s="12">
        <v>0</v>
      </c>
      <c r="G26" s="12">
        <v>0</v>
      </c>
      <c r="H26" s="12">
        <v>0</v>
      </c>
      <c r="I26" s="12">
        <v>0</v>
      </c>
      <c r="J26" s="12">
        <v>0</v>
      </c>
      <c r="K26" s="12">
        <v>0</v>
      </c>
      <c r="L26" s="12">
        <v>0</v>
      </c>
      <c r="M26" s="12">
        <v>0</v>
      </c>
      <c r="N26" s="12">
        <v>0</v>
      </c>
      <c r="O26" s="54">
        <f t="shared" si="0"/>
        <v>0</v>
      </c>
      <c r="P26" s="82">
        <f t="shared" si="1"/>
        <v>0</v>
      </c>
      <c r="Q26" s="44" t="str">
        <f t="shared" si="2"/>
        <v>HC</v>
      </c>
      <c r="R26" s="44" t="str">
        <f t="shared" si="3"/>
        <v>HC</v>
      </c>
    </row>
    <row r="27" spans="1:18" ht="18" customHeight="1">
      <c r="A27" s="9">
        <v>20</v>
      </c>
      <c r="B27" s="3">
        <f>дети!A20</f>
        <v>0</v>
      </c>
      <c r="C27" s="12">
        <v>0</v>
      </c>
      <c r="D27" s="12">
        <v>0</v>
      </c>
      <c r="E27" s="12">
        <v>0</v>
      </c>
      <c r="F27" s="12">
        <v>0</v>
      </c>
      <c r="G27" s="12">
        <v>0</v>
      </c>
      <c r="H27" s="12">
        <v>0</v>
      </c>
      <c r="I27" s="12">
        <v>0</v>
      </c>
      <c r="J27" s="12">
        <v>0</v>
      </c>
      <c r="K27" s="12">
        <v>0</v>
      </c>
      <c r="L27" s="12">
        <v>0</v>
      </c>
      <c r="M27" s="12">
        <v>0</v>
      </c>
      <c r="N27" s="12">
        <v>0</v>
      </c>
      <c r="O27" s="54">
        <f t="shared" ref="O27:O35" si="4">(C27+E27+G27+I27+K27+M27)/6</f>
        <v>0</v>
      </c>
      <c r="P27" s="82">
        <f t="shared" ref="P27:P35" si="5">(D27+F27+H27+J27+L27+N27)/6</f>
        <v>0</v>
      </c>
      <c r="Q27" s="44" t="str">
        <f t="shared" si="2"/>
        <v>HC</v>
      </c>
      <c r="R27" s="44" t="str">
        <f t="shared" si="3"/>
        <v>HC</v>
      </c>
    </row>
    <row r="28" spans="1:18" ht="16.5" customHeight="1">
      <c r="A28" s="9">
        <v>21</v>
      </c>
      <c r="B28" s="3">
        <f>дети!A21</f>
        <v>0</v>
      </c>
      <c r="C28" s="12">
        <v>0</v>
      </c>
      <c r="D28" s="12">
        <v>0</v>
      </c>
      <c r="E28" s="12">
        <v>0</v>
      </c>
      <c r="F28" s="12">
        <v>0</v>
      </c>
      <c r="G28" s="12">
        <v>0</v>
      </c>
      <c r="H28" s="12">
        <v>0</v>
      </c>
      <c r="I28" s="12">
        <v>0</v>
      </c>
      <c r="J28" s="12">
        <v>0</v>
      </c>
      <c r="K28" s="12">
        <v>0</v>
      </c>
      <c r="L28" s="12">
        <v>0</v>
      </c>
      <c r="M28" s="12">
        <v>0</v>
      </c>
      <c r="N28" s="12">
        <v>0</v>
      </c>
      <c r="O28" s="54">
        <f t="shared" si="4"/>
        <v>0</v>
      </c>
      <c r="P28" s="82">
        <f t="shared" si="5"/>
        <v>0</v>
      </c>
      <c r="Q28" s="44" t="str">
        <f t="shared" si="2"/>
        <v>HC</v>
      </c>
      <c r="R28" s="44" t="str">
        <f t="shared" si="3"/>
        <v>HC</v>
      </c>
    </row>
    <row r="29" spans="1:18" ht="17.25" customHeight="1">
      <c r="A29" s="9">
        <v>22</v>
      </c>
      <c r="B29" s="3">
        <f>дети!A22</f>
        <v>0</v>
      </c>
      <c r="C29" s="12">
        <v>0</v>
      </c>
      <c r="D29" s="12">
        <v>0</v>
      </c>
      <c r="E29" s="12">
        <v>0</v>
      </c>
      <c r="F29" s="12">
        <v>0</v>
      </c>
      <c r="G29" s="12">
        <v>0</v>
      </c>
      <c r="H29" s="12">
        <v>0</v>
      </c>
      <c r="I29" s="12">
        <v>0</v>
      </c>
      <c r="J29" s="12">
        <v>0</v>
      </c>
      <c r="K29" s="12">
        <v>0</v>
      </c>
      <c r="L29" s="12">
        <v>0</v>
      </c>
      <c r="M29" s="12">
        <v>0</v>
      </c>
      <c r="N29" s="12">
        <v>0</v>
      </c>
      <c r="O29" s="54">
        <f t="shared" si="4"/>
        <v>0</v>
      </c>
      <c r="P29" s="82">
        <f t="shared" si="5"/>
        <v>0</v>
      </c>
      <c r="Q29" s="44" t="str">
        <f t="shared" si="2"/>
        <v>HC</v>
      </c>
      <c r="R29" s="44" t="str">
        <f t="shared" si="3"/>
        <v>HC</v>
      </c>
    </row>
    <row r="30" spans="1:18" ht="16.5" customHeight="1">
      <c r="A30" s="9">
        <v>23</v>
      </c>
      <c r="B30" s="3">
        <f>дети!A23</f>
        <v>0</v>
      </c>
      <c r="C30" s="12">
        <v>0</v>
      </c>
      <c r="D30" s="12">
        <v>0</v>
      </c>
      <c r="E30" s="12">
        <v>0</v>
      </c>
      <c r="F30" s="12">
        <v>0</v>
      </c>
      <c r="G30" s="12">
        <v>0</v>
      </c>
      <c r="H30" s="12">
        <v>0</v>
      </c>
      <c r="I30" s="12">
        <v>0</v>
      </c>
      <c r="J30" s="12">
        <v>0</v>
      </c>
      <c r="K30" s="12">
        <v>0</v>
      </c>
      <c r="L30" s="12">
        <v>0</v>
      </c>
      <c r="M30" s="12">
        <v>0</v>
      </c>
      <c r="N30" s="12">
        <v>0</v>
      </c>
      <c r="O30" s="54">
        <f t="shared" si="4"/>
        <v>0</v>
      </c>
      <c r="P30" s="82">
        <f t="shared" si="5"/>
        <v>0</v>
      </c>
      <c r="Q30" s="44" t="str">
        <f t="shared" si="2"/>
        <v>HC</v>
      </c>
      <c r="R30" s="44" t="str">
        <f t="shared" si="3"/>
        <v>HC</v>
      </c>
    </row>
    <row r="31" spans="1:18" ht="16.5" customHeight="1">
      <c r="A31" s="9">
        <v>24</v>
      </c>
      <c r="B31" s="3">
        <f>дети!A24</f>
        <v>0</v>
      </c>
      <c r="C31" s="12">
        <v>0</v>
      </c>
      <c r="D31" s="12">
        <v>0</v>
      </c>
      <c r="E31" s="12">
        <v>0</v>
      </c>
      <c r="F31" s="12">
        <v>0</v>
      </c>
      <c r="G31" s="12">
        <v>0</v>
      </c>
      <c r="H31" s="12">
        <v>0</v>
      </c>
      <c r="I31" s="12">
        <v>0</v>
      </c>
      <c r="J31" s="12">
        <v>0</v>
      </c>
      <c r="K31" s="12">
        <v>0</v>
      </c>
      <c r="L31" s="12">
        <v>0</v>
      </c>
      <c r="M31" s="12">
        <v>0</v>
      </c>
      <c r="N31" s="12">
        <v>0</v>
      </c>
      <c r="O31" s="54">
        <f t="shared" si="4"/>
        <v>0</v>
      </c>
      <c r="P31" s="82">
        <f t="shared" si="5"/>
        <v>0</v>
      </c>
      <c r="Q31" s="44" t="str">
        <f t="shared" si="2"/>
        <v>HC</v>
      </c>
      <c r="R31" s="44" t="str">
        <f t="shared" si="3"/>
        <v>HC</v>
      </c>
    </row>
    <row r="32" spans="1:18" ht="18.75" customHeight="1">
      <c r="A32" s="9">
        <v>25</v>
      </c>
      <c r="B32" s="3">
        <f>дети!A25</f>
        <v>0</v>
      </c>
      <c r="C32" s="12">
        <v>0</v>
      </c>
      <c r="D32" s="12">
        <v>0</v>
      </c>
      <c r="E32" s="12">
        <v>0</v>
      </c>
      <c r="F32" s="12">
        <v>0</v>
      </c>
      <c r="G32" s="12">
        <v>0</v>
      </c>
      <c r="H32" s="12">
        <v>0</v>
      </c>
      <c r="I32" s="12">
        <v>0</v>
      </c>
      <c r="J32" s="12">
        <v>0</v>
      </c>
      <c r="K32" s="12">
        <v>0</v>
      </c>
      <c r="L32" s="12">
        <v>0</v>
      </c>
      <c r="M32" s="12">
        <v>0</v>
      </c>
      <c r="N32" s="12">
        <v>0</v>
      </c>
      <c r="O32" s="54">
        <f t="shared" si="4"/>
        <v>0</v>
      </c>
      <c r="P32" s="82">
        <f t="shared" si="5"/>
        <v>0</v>
      </c>
      <c r="Q32" s="44" t="str">
        <f t="shared" si="2"/>
        <v>HC</v>
      </c>
      <c r="R32" s="44" t="str">
        <f t="shared" si="3"/>
        <v>HC</v>
      </c>
    </row>
    <row r="33" spans="1:18" ht="18" customHeight="1">
      <c r="A33" s="9">
        <v>26</v>
      </c>
      <c r="B33" s="3">
        <f>дети!A26</f>
        <v>0</v>
      </c>
      <c r="C33" s="12">
        <v>0</v>
      </c>
      <c r="D33" s="12">
        <v>0</v>
      </c>
      <c r="E33" s="12">
        <v>0</v>
      </c>
      <c r="F33" s="12">
        <v>0</v>
      </c>
      <c r="G33" s="12">
        <v>0</v>
      </c>
      <c r="H33" s="12">
        <v>0</v>
      </c>
      <c r="I33" s="12">
        <v>0</v>
      </c>
      <c r="J33" s="12">
        <v>0</v>
      </c>
      <c r="K33" s="12">
        <v>0</v>
      </c>
      <c r="L33" s="12">
        <v>0</v>
      </c>
      <c r="M33" s="12">
        <v>0</v>
      </c>
      <c r="N33" s="12">
        <v>0</v>
      </c>
      <c r="O33" s="54">
        <f t="shared" si="4"/>
        <v>0</v>
      </c>
      <c r="P33" s="82">
        <f t="shared" si="5"/>
        <v>0</v>
      </c>
      <c r="Q33" s="44" t="str">
        <f t="shared" si="2"/>
        <v>HC</v>
      </c>
      <c r="R33" s="44" t="str">
        <f t="shared" si="3"/>
        <v>HC</v>
      </c>
    </row>
    <row r="34" spans="1:18" ht="18" customHeight="1">
      <c r="A34" s="9">
        <v>27</v>
      </c>
      <c r="B34" s="3">
        <f>дети!A27</f>
        <v>0</v>
      </c>
      <c r="C34" s="12">
        <v>0</v>
      </c>
      <c r="D34" s="12">
        <v>0</v>
      </c>
      <c r="E34" s="12">
        <v>0</v>
      </c>
      <c r="F34" s="12">
        <v>0</v>
      </c>
      <c r="G34" s="12">
        <v>0</v>
      </c>
      <c r="H34" s="12">
        <v>0</v>
      </c>
      <c r="I34" s="12">
        <v>0</v>
      </c>
      <c r="J34" s="12">
        <v>0</v>
      </c>
      <c r="K34" s="12">
        <v>0</v>
      </c>
      <c r="L34" s="12">
        <v>0</v>
      </c>
      <c r="M34" s="12">
        <v>0</v>
      </c>
      <c r="N34" s="12">
        <v>0</v>
      </c>
      <c r="O34" s="54">
        <f t="shared" si="4"/>
        <v>0</v>
      </c>
      <c r="P34" s="82">
        <f t="shared" si="5"/>
        <v>0</v>
      </c>
      <c r="Q34" s="44" t="str">
        <f t="shared" si="2"/>
        <v>HC</v>
      </c>
      <c r="R34" s="44" t="str">
        <f t="shared" si="3"/>
        <v>HC</v>
      </c>
    </row>
    <row r="35" spans="1:18" ht="18" customHeight="1">
      <c r="A35" s="9">
        <v>28</v>
      </c>
      <c r="B35" s="3">
        <f>дети!A28</f>
        <v>0</v>
      </c>
      <c r="C35" s="12">
        <v>0</v>
      </c>
      <c r="D35" s="12">
        <v>0</v>
      </c>
      <c r="E35" s="12">
        <v>0</v>
      </c>
      <c r="F35" s="12">
        <v>0</v>
      </c>
      <c r="G35" s="12">
        <v>0</v>
      </c>
      <c r="H35" s="12">
        <v>0</v>
      </c>
      <c r="I35" s="12">
        <v>0</v>
      </c>
      <c r="J35" s="12">
        <v>0</v>
      </c>
      <c r="K35" s="12">
        <v>0</v>
      </c>
      <c r="L35" s="12">
        <v>0</v>
      </c>
      <c r="M35" s="12">
        <v>0</v>
      </c>
      <c r="N35" s="12">
        <v>0</v>
      </c>
      <c r="O35" s="54">
        <f t="shared" si="4"/>
        <v>0</v>
      </c>
      <c r="P35" s="82">
        <f t="shared" si="5"/>
        <v>0</v>
      </c>
      <c r="Q35" s="44" t="str">
        <f t="shared" si="2"/>
        <v>HC</v>
      </c>
      <c r="R35" s="44" t="str">
        <f t="shared" si="3"/>
        <v>HC</v>
      </c>
    </row>
    <row r="36" spans="1:18" ht="18" customHeight="1">
      <c r="A36" s="109" t="s">
        <v>86</v>
      </c>
      <c r="B36" s="110"/>
      <c r="C36" s="56" t="e">
        <f>SUM(C8:C35)/дети!G2</f>
        <v>#DIV/0!</v>
      </c>
      <c r="D36" s="56" t="e">
        <f>SUM(D8:D35)/дети!G2</f>
        <v>#DIV/0!</v>
      </c>
      <c r="E36" s="56" t="e">
        <f>SUM(E8:E35)/дети!G2</f>
        <v>#DIV/0!</v>
      </c>
      <c r="F36" s="56" t="e">
        <f>SUM(F8:F35)/дети!G2</f>
        <v>#DIV/0!</v>
      </c>
      <c r="G36" s="56" t="e">
        <f>SUM(G8:G35)/дети!G2</f>
        <v>#DIV/0!</v>
      </c>
      <c r="H36" s="56" t="e">
        <f>SUM(H8:H35)/дети!G2</f>
        <v>#DIV/0!</v>
      </c>
      <c r="I36" s="56" t="e">
        <f>SUM(I8:I35)/дети!G2</f>
        <v>#DIV/0!</v>
      </c>
      <c r="J36" s="56" t="e">
        <f>SUM(J8:J35)/дети!G2</f>
        <v>#DIV/0!</v>
      </c>
      <c r="K36" s="56" t="e">
        <f>SUM(K8:K35)/дети!G2</f>
        <v>#DIV/0!</v>
      </c>
      <c r="L36" s="56" t="e">
        <f>SUM(L8:L35)/дети!G2</f>
        <v>#DIV/0!</v>
      </c>
      <c r="M36" s="56" t="e">
        <f>SUM(M8:M35)/дети!G2</f>
        <v>#DIV/0!</v>
      </c>
      <c r="N36" s="56" t="e">
        <f>SUM(N8:N35)/дети!G2</f>
        <v>#DIV/0!</v>
      </c>
      <c r="O36" s="54" t="e">
        <f>(C36+E36+G36+I36+K36+M36)/6</f>
        <v>#DIV/0!</v>
      </c>
      <c r="P36" s="82" t="e">
        <f>SUM(P8:P35)/дети!G2</f>
        <v>#DIV/0!</v>
      </c>
      <c r="Q36" s="45"/>
      <c r="R36" s="45"/>
    </row>
    <row r="37" spans="1:18" ht="18" customHeight="1">
      <c r="A37" s="57"/>
      <c r="B37" s="58" t="s">
        <v>39</v>
      </c>
      <c r="C37" s="59" t="e">
        <f>COUNTIF(C8:C35,"=3")/дети!G2</f>
        <v>#DIV/0!</v>
      </c>
      <c r="D37" s="59" t="e">
        <f>COUNTIF(D8:D35,"=3")/дети!G2</f>
        <v>#DIV/0!</v>
      </c>
      <c r="E37" s="59" t="e">
        <f>COUNTIF(E8:E35,"=3")/дети!G2</f>
        <v>#DIV/0!</v>
      </c>
      <c r="F37" s="59" t="e">
        <f>COUNTIF(F8:F35,"=3")/дети!G2</f>
        <v>#DIV/0!</v>
      </c>
      <c r="G37" s="59" t="e">
        <f>COUNTIF(G8:G35,"=3")/дети!G2</f>
        <v>#DIV/0!</v>
      </c>
      <c r="H37" s="59" t="e">
        <f>COUNTIF(H8:H35,"=3")/дети!G2</f>
        <v>#DIV/0!</v>
      </c>
      <c r="I37" s="59" t="e">
        <f>COUNTIF(I8:I35,"=3")/дети!G2</f>
        <v>#DIV/0!</v>
      </c>
      <c r="J37" s="59" t="e">
        <f>COUNTIF(J8:J35,"=3")/дети!G2</f>
        <v>#DIV/0!</v>
      </c>
      <c r="K37" s="59" t="e">
        <f>COUNTIF(K8:K35,"=3")/дети!G2</f>
        <v>#DIV/0!</v>
      </c>
      <c r="L37" s="59" t="e">
        <f>COUNTIF(L8:L35,"=3")/дети!G2</f>
        <v>#DIV/0!</v>
      </c>
      <c r="M37" s="59" t="e">
        <f>COUNTIF(M8:M35,"=3")/дети!G2</f>
        <v>#DIV/0!</v>
      </c>
      <c r="N37" s="59" t="e">
        <f>COUNTIF(N8:N35,"=3")/дети!G2</f>
        <v>#DIV/0!</v>
      </c>
      <c r="O37" s="36" t="e">
        <f>COUNTIF(O8:O35,"=3")/дети!G2</f>
        <v>#DIV/0!</v>
      </c>
      <c r="P37" s="36" t="e">
        <f>COUNTIF(P8:P35,"=3")/дети!G2</f>
        <v>#DIV/0!</v>
      </c>
      <c r="Q37" s="45"/>
      <c r="R37" s="45"/>
    </row>
    <row r="38" spans="1:18" ht="24" customHeight="1">
      <c r="A38" s="57"/>
      <c r="B38" s="60" t="s">
        <v>40</v>
      </c>
      <c r="C38" s="59" t="e">
        <f t="shared" ref="C38:N38" si="6">100%-(C39+C37)</f>
        <v>#DIV/0!</v>
      </c>
      <c r="D38" s="59" t="e">
        <f t="shared" si="6"/>
        <v>#DIV/0!</v>
      </c>
      <c r="E38" s="59" t="e">
        <f t="shared" si="6"/>
        <v>#DIV/0!</v>
      </c>
      <c r="F38" s="59" t="e">
        <f t="shared" si="6"/>
        <v>#DIV/0!</v>
      </c>
      <c r="G38" s="59" t="e">
        <f t="shared" si="6"/>
        <v>#DIV/0!</v>
      </c>
      <c r="H38" s="59" t="e">
        <f t="shared" si="6"/>
        <v>#DIV/0!</v>
      </c>
      <c r="I38" s="59" t="e">
        <f t="shared" si="6"/>
        <v>#DIV/0!</v>
      </c>
      <c r="J38" s="59" t="e">
        <f t="shared" si="6"/>
        <v>#DIV/0!</v>
      </c>
      <c r="K38" s="59" t="e">
        <f t="shared" si="6"/>
        <v>#DIV/0!</v>
      </c>
      <c r="L38" s="59" t="e">
        <f t="shared" si="6"/>
        <v>#DIV/0!</v>
      </c>
      <c r="M38" s="59" t="e">
        <f t="shared" si="6"/>
        <v>#DIV/0!</v>
      </c>
      <c r="N38" s="59" t="e">
        <f t="shared" si="6"/>
        <v>#DIV/0!</v>
      </c>
      <c r="O38" s="36" t="e">
        <f>100%-(O39+O37)</f>
        <v>#DIV/0!</v>
      </c>
      <c r="P38" s="36" t="e">
        <f>100%-(P39+P37)</f>
        <v>#DIV/0!</v>
      </c>
      <c r="Q38" s="45"/>
      <c r="R38" s="45"/>
    </row>
    <row r="39" spans="1:18" ht="29.25" customHeight="1">
      <c r="A39" s="57"/>
      <c r="B39" s="58" t="s">
        <v>38</v>
      </c>
      <c r="C39" s="61" t="e">
        <f>COUNTIF(C8:C35,"&lt;2")/дети!G2</f>
        <v>#DIV/0!</v>
      </c>
      <c r="D39" s="61" t="e">
        <f>COUNTIF(D8:D35,"&lt;2")/дети!G2</f>
        <v>#DIV/0!</v>
      </c>
      <c r="E39" s="61" t="e">
        <f>COUNTIF(E8:E35,"&lt;2")/дети!G2</f>
        <v>#DIV/0!</v>
      </c>
      <c r="F39" s="61" t="e">
        <f>COUNTIF(F8:F35,"&lt;2")/дети!G2</f>
        <v>#DIV/0!</v>
      </c>
      <c r="G39" s="61" t="e">
        <f>COUNTIF(G8:G35,"&lt;2")/дети!G2</f>
        <v>#DIV/0!</v>
      </c>
      <c r="H39" s="61" t="e">
        <f>COUNTIF(H8:H35,"&lt;2")/дети!G2</f>
        <v>#DIV/0!</v>
      </c>
      <c r="I39" s="61" t="e">
        <f>COUNTIF(I8:I35,"&lt;2")/дети!G2</f>
        <v>#DIV/0!</v>
      </c>
      <c r="J39" s="61" t="e">
        <f>COUNTIF(J8:J35,"&lt;2")/дети!G2</f>
        <v>#DIV/0!</v>
      </c>
      <c r="K39" s="61" t="e">
        <f>COUNTIF(K8:K35,"&lt;2")/дети!G2</f>
        <v>#DIV/0!</v>
      </c>
      <c r="L39" s="61" t="e">
        <f>COUNTIF(L8:L35,"&lt;2")/дети!G2</f>
        <v>#DIV/0!</v>
      </c>
      <c r="M39" s="61" t="e">
        <f>COUNTIF(M8:M35,"&lt;2")/дети!G2</f>
        <v>#DIV/0!</v>
      </c>
      <c r="N39" s="61" t="e">
        <f>COUNTIF(N8:N35,"&lt;2")/дети!G2</f>
        <v>#DIV/0!</v>
      </c>
      <c r="O39" s="43" t="e">
        <f>COUNTIF(O8:O35,"&lt;2")/дети!G2</f>
        <v>#DIV/0!</v>
      </c>
      <c r="P39" s="43" t="e">
        <f>COUNTIF(P8:P35,"&lt;2")/дети!G2</f>
        <v>#DIV/0!</v>
      </c>
      <c r="Q39" s="45"/>
      <c r="R39" s="45"/>
    </row>
    <row r="40" spans="1:18" ht="18" customHeight="1"/>
    <row r="41" spans="1:18" ht="18" customHeight="1"/>
    <row r="42" spans="1:18" ht="16.5" customHeight="1"/>
    <row r="43" spans="1:18" ht="18" customHeight="1"/>
    <row r="44" spans="1:18" ht="18.75" customHeight="1"/>
    <row r="45" spans="1:18" ht="22.5" customHeight="1"/>
  </sheetData>
  <mergeCells count="13">
    <mergeCell ref="A1:R1"/>
    <mergeCell ref="C5:R5"/>
    <mergeCell ref="A4:R4"/>
    <mergeCell ref="A36:B36"/>
    <mergeCell ref="Q6:R6"/>
    <mergeCell ref="A5:A7"/>
    <mergeCell ref="C6:D6"/>
    <mergeCell ref="E6:F6"/>
    <mergeCell ref="G6:H6"/>
    <mergeCell ref="I6:J6"/>
    <mergeCell ref="K6:L6"/>
    <mergeCell ref="O6:P6"/>
    <mergeCell ref="M6:N6"/>
  </mergeCells>
  <pageMargins left="0.25" right="0.25" top="0.75" bottom="0.75" header="0.3" footer="0.3"/>
  <pageSetup paperSize="9" scale="59" orientation="landscape" r:id="rId1"/>
  <rowBreaks count="2" manualBreakCount="2">
    <brk id="39" max="16383" man="1"/>
    <brk id="47" max="16383" man="1"/>
  </rowBreaks>
  <drawing r:id="rId2"/>
  <extLst>
    <ext xmlns:mx="http://schemas.microsoft.com/office/mac/excel/2008/main" uri="{64002731-A6B0-56B0-2670-7721B7C09600}">
      <mx:PLV Mode="0" OnePage="0" WScale="0"/>
    </ext>
  </extLst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8.85546875" defaultRowHeight="15"/>
  <sheetData/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6"/>
  <sheetViews>
    <sheetView view="pageBreakPreview" zoomScale="60" zoomScaleNormal="80" zoomScalePageLayoutView="80" workbookViewId="0">
      <selection activeCell="C6" sqref="C6:P6"/>
    </sheetView>
  </sheetViews>
  <sheetFormatPr defaultColWidth="8.85546875" defaultRowHeight="15.75"/>
  <cols>
    <col min="1" max="1" width="4.7109375" style="18" customWidth="1"/>
    <col min="2" max="2" width="25.140625" style="18" customWidth="1"/>
    <col min="3" max="3" width="7.140625" style="18" customWidth="1"/>
    <col min="4" max="4" width="7.42578125" style="18" customWidth="1"/>
    <col min="5" max="5" width="8.42578125" style="18" customWidth="1"/>
    <col min="6" max="6" width="5.7109375" style="18" customWidth="1"/>
    <col min="7" max="7" width="6.85546875" style="18" customWidth="1"/>
    <col min="8" max="8" width="9.42578125" style="18" customWidth="1"/>
    <col min="9" max="9" width="6.42578125" style="18" customWidth="1"/>
    <col min="10" max="10" width="8.42578125" style="18" customWidth="1"/>
    <col min="11" max="11" width="8.85546875" style="18" customWidth="1"/>
    <col min="12" max="12" width="8.5703125" style="18" customWidth="1"/>
    <col min="13" max="13" width="7.42578125" style="18" customWidth="1"/>
    <col min="14" max="14" width="8.28515625" style="18" customWidth="1"/>
    <col min="15" max="15" width="11.42578125" style="18" customWidth="1"/>
    <col min="16" max="16" width="14.140625" style="18" customWidth="1"/>
    <col min="17" max="17" width="7.85546875" style="18" customWidth="1"/>
    <col min="18" max="18" width="7.28515625" style="18" customWidth="1"/>
    <col min="19" max="19" width="7" style="18" customWidth="1"/>
    <col min="20" max="20" width="5.85546875" style="18" customWidth="1"/>
    <col min="21" max="16384" width="8.85546875" style="18"/>
  </cols>
  <sheetData>
    <row r="1" spans="1:20" ht="20.25">
      <c r="B1" s="51" t="str">
        <f>дети!A38</f>
        <v>Мониторинг образовательного процесса группы № __  (младшая) на 20__-20__ уч.г.</v>
      </c>
    </row>
    <row r="2" spans="1:20" ht="18.75">
      <c r="A2" s="50" t="str">
        <f>дети!A39</f>
        <v>Воспитатель: _____________________________</v>
      </c>
    </row>
    <row r="3" spans="1:20" ht="18.75">
      <c r="A3" s="50" t="str">
        <f>дети!A40</f>
        <v>Воспитатель: ________________________________</v>
      </c>
    </row>
    <row r="4" spans="1:20" ht="20.25" customHeight="1">
      <c r="C4" s="19" t="s">
        <v>77</v>
      </c>
    </row>
    <row r="5" spans="1:20" ht="195.75" customHeight="1">
      <c r="A5" s="119" t="s">
        <v>0</v>
      </c>
      <c r="B5" s="119" t="s">
        <v>12</v>
      </c>
      <c r="C5" s="120" t="s">
        <v>13</v>
      </c>
      <c r="D5" s="120"/>
      <c r="E5" s="120" t="s">
        <v>75</v>
      </c>
      <c r="F5" s="120"/>
      <c r="G5" s="120" t="s">
        <v>14</v>
      </c>
      <c r="H5" s="120"/>
      <c r="I5" s="120" t="s">
        <v>15</v>
      </c>
      <c r="J5" s="120"/>
      <c r="K5" s="120" t="s">
        <v>76</v>
      </c>
      <c r="L5" s="120"/>
      <c r="M5" s="120" t="s">
        <v>16</v>
      </c>
      <c r="N5" s="120"/>
      <c r="O5" s="120" t="s">
        <v>87</v>
      </c>
      <c r="P5" s="120"/>
      <c r="Q5" s="121" t="s">
        <v>17</v>
      </c>
      <c r="R5" s="121"/>
      <c r="S5" s="121" t="s">
        <v>18</v>
      </c>
      <c r="T5" s="121"/>
    </row>
    <row r="6" spans="1:20" ht="21" customHeight="1">
      <c r="A6" s="119"/>
      <c r="B6" s="119"/>
      <c r="C6" s="171" t="s">
        <v>10</v>
      </c>
      <c r="D6" s="171" t="s">
        <v>11</v>
      </c>
      <c r="E6" s="171" t="s">
        <v>10</v>
      </c>
      <c r="F6" s="171" t="s">
        <v>11</v>
      </c>
      <c r="G6" s="171" t="s">
        <v>10</v>
      </c>
      <c r="H6" s="171" t="s">
        <v>11</v>
      </c>
      <c r="I6" s="171" t="s">
        <v>10</v>
      </c>
      <c r="J6" s="171" t="s">
        <v>11</v>
      </c>
      <c r="K6" s="171" t="s">
        <v>10</v>
      </c>
      <c r="L6" s="171" t="s">
        <v>11</v>
      </c>
      <c r="M6" s="171" t="s">
        <v>10</v>
      </c>
      <c r="N6" s="171" t="s">
        <v>11</v>
      </c>
      <c r="O6" s="171" t="s">
        <v>10</v>
      </c>
      <c r="P6" s="171" t="s">
        <v>11</v>
      </c>
      <c r="Q6" s="72" t="s">
        <v>10</v>
      </c>
      <c r="R6" s="73" t="s">
        <v>11</v>
      </c>
      <c r="S6" s="22" t="s">
        <v>10</v>
      </c>
      <c r="T6" s="22" t="s">
        <v>11</v>
      </c>
    </row>
    <row r="7" spans="1:20" ht="18.75" customHeight="1">
      <c r="A7" s="13">
        <v>1</v>
      </c>
      <c r="B7" s="3">
        <f>дети!A1</f>
        <v>0</v>
      </c>
      <c r="C7" s="38">
        <v>0</v>
      </c>
      <c r="D7" s="38">
        <v>0</v>
      </c>
      <c r="E7" s="38">
        <v>0</v>
      </c>
      <c r="F7" s="38">
        <v>0</v>
      </c>
      <c r="G7" s="38">
        <v>0</v>
      </c>
      <c r="H7" s="38">
        <v>0</v>
      </c>
      <c r="I7" s="38">
        <v>0</v>
      </c>
      <c r="J7" s="38">
        <v>0</v>
      </c>
      <c r="K7" s="38">
        <v>0</v>
      </c>
      <c r="L7" s="38">
        <v>0</v>
      </c>
      <c r="M7" s="38">
        <v>0</v>
      </c>
      <c r="N7" s="38">
        <v>0</v>
      </c>
      <c r="O7" s="38">
        <v>0</v>
      </c>
      <c r="P7" s="38">
        <v>0</v>
      </c>
      <c r="Q7" s="74">
        <f>(C7+E7+G7+I7+K7+M7+O7)/7</f>
        <v>0</v>
      </c>
      <c r="R7" s="75">
        <f>(D7+F7+H7+J7+L7+N7+P7)/7</f>
        <v>0</v>
      </c>
      <c r="S7" s="35" t="str">
        <f>IF(Q7=3,"B",IF(Q7&gt;=2,"C","HC"))</f>
        <v>HC</v>
      </c>
      <c r="T7" s="102" t="str">
        <f>IF(R7=3,"B",IF(R7&gt;=2,"C","HC"))</f>
        <v>HC</v>
      </c>
    </row>
    <row r="8" spans="1:20" ht="18.75" customHeight="1">
      <c r="A8" s="13">
        <v>2</v>
      </c>
      <c r="B8" s="3">
        <f>дети!A2</f>
        <v>0</v>
      </c>
      <c r="C8" s="38">
        <v>0</v>
      </c>
      <c r="D8" s="38">
        <v>0</v>
      </c>
      <c r="E8" s="38">
        <v>0</v>
      </c>
      <c r="F8" s="38">
        <v>0</v>
      </c>
      <c r="G8" s="38">
        <v>0</v>
      </c>
      <c r="H8" s="38">
        <v>0</v>
      </c>
      <c r="I8" s="38">
        <v>0</v>
      </c>
      <c r="J8" s="38">
        <v>0</v>
      </c>
      <c r="K8" s="38">
        <v>0</v>
      </c>
      <c r="L8" s="38">
        <v>0</v>
      </c>
      <c r="M8" s="38">
        <v>0</v>
      </c>
      <c r="N8" s="38">
        <v>0</v>
      </c>
      <c r="O8" s="38">
        <v>0</v>
      </c>
      <c r="P8" s="38">
        <v>0</v>
      </c>
      <c r="Q8" s="74">
        <f t="shared" ref="Q8:Q34" si="0">(C8+E8+G8+I8+K8+M8+O8)/7</f>
        <v>0</v>
      </c>
      <c r="R8" s="75">
        <f t="shared" ref="R8:R34" si="1">(D8+F8+H8+J8+L8+N8+P8)/7</f>
        <v>0</v>
      </c>
      <c r="S8" s="35" t="str">
        <f t="shared" ref="S8:S34" si="2">IF(Q8=3,"B",IF(Q8&gt;=2,"C","HC"))</f>
        <v>HC</v>
      </c>
      <c r="T8" s="102" t="str">
        <f t="shared" ref="T8:T34" si="3">IF(R8=3,"B",IF(R8&gt;=2,"C","HC"))</f>
        <v>HC</v>
      </c>
    </row>
    <row r="9" spans="1:20" ht="17.25" customHeight="1">
      <c r="A9" s="13">
        <v>3</v>
      </c>
      <c r="B9" s="3">
        <f>дети!A3</f>
        <v>0</v>
      </c>
      <c r="C9" s="38">
        <v>0</v>
      </c>
      <c r="D9" s="38">
        <v>0</v>
      </c>
      <c r="E9" s="38">
        <v>0</v>
      </c>
      <c r="F9" s="38">
        <v>0</v>
      </c>
      <c r="G9" s="38">
        <v>0</v>
      </c>
      <c r="H9" s="38">
        <v>0</v>
      </c>
      <c r="I9" s="38">
        <v>0</v>
      </c>
      <c r="J9" s="38">
        <v>0</v>
      </c>
      <c r="K9" s="38">
        <v>0</v>
      </c>
      <c r="L9" s="38">
        <v>0</v>
      </c>
      <c r="M9" s="38">
        <v>0</v>
      </c>
      <c r="N9" s="38">
        <v>0</v>
      </c>
      <c r="O9" s="38">
        <v>0</v>
      </c>
      <c r="P9" s="38">
        <v>0</v>
      </c>
      <c r="Q9" s="74">
        <f t="shared" si="0"/>
        <v>0</v>
      </c>
      <c r="R9" s="75">
        <f t="shared" si="1"/>
        <v>0</v>
      </c>
      <c r="S9" s="35" t="str">
        <f t="shared" si="2"/>
        <v>HC</v>
      </c>
      <c r="T9" s="102" t="str">
        <f t="shared" si="3"/>
        <v>HC</v>
      </c>
    </row>
    <row r="10" spans="1:20" ht="15.75" customHeight="1">
      <c r="A10" s="13">
        <v>4</v>
      </c>
      <c r="B10" s="3">
        <f>дети!A4</f>
        <v>0</v>
      </c>
      <c r="C10" s="38">
        <v>0</v>
      </c>
      <c r="D10" s="38">
        <v>0</v>
      </c>
      <c r="E10" s="38">
        <v>0</v>
      </c>
      <c r="F10" s="38">
        <v>0</v>
      </c>
      <c r="G10" s="38">
        <v>0</v>
      </c>
      <c r="H10" s="38">
        <v>0</v>
      </c>
      <c r="I10" s="38">
        <v>0</v>
      </c>
      <c r="J10" s="38">
        <v>0</v>
      </c>
      <c r="K10" s="38">
        <v>0</v>
      </c>
      <c r="L10" s="38">
        <v>0</v>
      </c>
      <c r="M10" s="38">
        <v>0</v>
      </c>
      <c r="N10" s="38">
        <v>0</v>
      </c>
      <c r="O10" s="38">
        <v>0</v>
      </c>
      <c r="P10" s="38">
        <v>0</v>
      </c>
      <c r="Q10" s="74">
        <f t="shared" si="0"/>
        <v>0</v>
      </c>
      <c r="R10" s="75">
        <f t="shared" si="1"/>
        <v>0</v>
      </c>
      <c r="S10" s="35" t="str">
        <f t="shared" si="2"/>
        <v>HC</v>
      </c>
      <c r="T10" s="102" t="str">
        <f t="shared" si="3"/>
        <v>HC</v>
      </c>
    </row>
    <row r="11" spans="1:20" ht="18" customHeight="1">
      <c r="A11" s="13">
        <v>5</v>
      </c>
      <c r="B11" s="3">
        <f>дети!A5</f>
        <v>0</v>
      </c>
      <c r="C11" s="38">
        <v>0</v>
      </c>
      <c r="D11" s="38">
        <v>0</v>
      </c>
      <c r="E11" s="38">
        <v>0</v>
      </c>
      <c r="F11" s="38">
        <v>0</v>
      </c>
      <c r="G11" s="38">
        <v>0</v>
      </c>
      <c r="H11" s="38">
        <v>0</v>
      </c>
      <c r="I11" s="38">
        <v>0</v>
      </c>
      <c r="J11" s="38">
        <v>0</v>
      </c>
      <c r="K11" s="38">
        <v>0</v>
      </c>
      <c r="L11" s="38">
        <v>0</v>
      </c>
      <c r="M11" s="38">
        <v>0</v>
      </c>
      <c r="N11" s="38">
        <v>0</v>
      </c>
      <c r="O11" s="38">
        <v>0</v>
      </c>
      <c r="P11" s="38">
        <v>0</v>
      </c>
      <c r="Q11" s="74">
        <f t="shared" si="0"/>
        <v>0</v>
      </c>
      <c r="R11" s="75">
        <f t="shared" si="1"/>
        <v>0</v>
      </c>
      <c r="S11" s="35" t="str">
        <f t="shared" si="2"/>
        <v>HC</v>
      </c>
      <c r="T11" s="102" t="str">
        <f t="shared" si="3"/>
        <v>HC</v>
      </c>
    </row>
    <row r="12" spans="1:20" ht="18" customHeight="1">
      <c r="A12" s="13">
        <v>6</v>
      </c>
      <c r="B12" s="3">
        <f>дети!A6</f>
        <v>0</v>
      </c>
      <c r="C12" s="38">
        <v>0</v>
      </c>
      <c r="D12" s="38">
        <v>0</v>
      </c>
      <c r="E12" s="38">
        <v>0</v>
      </c>
      <c r="F12" s="38">
        <v>0</v>
      </c>
      <c r="G12" s="38">
        <v>0</v>
      </c>
      <c r="H12" s="38">
        <v>0</v>
      </c>
      <c r="I12" s="38">
        <v>0</v>
      </c>
      <c r="J12" s="38">
        <v>0</v>
      </c>
      <c r="K12" s="38">
        <v>0</v>
      </c>
      <c r="L12" s="38">
        <v>0</v>
      </c>
      <c r="M12" s="38">
        <v>0</v>
      </c>
      <c r="N12" s="38">
        <v>0</v>
      </c>
      <c r="O12" s="38">
        <v>0</v>
      </c>
      <c r="P12" s="38">
        <v>0</v>
      </c>
      <c r="Q12" s="74">
        <f t="shared" si="0"/>
        <v>0</v>
      </c>
      <c r="R12" s="75">
        <f t="shared" si="1"/>
        <v>0</v>
      </c>
      <c r="S12" s="35" t="str">
        <f t="shared" si="2"/>
        <v>HC</v>
      </c>
      <c r="T12" s="102" t="str">
        <f t="shared" si="3"/>
        <v>HC</v>
      </c>
    </row>
    <row r="13" spans="1:20" ht="18" customHeight="1">
      <c r="A13" s="13">
        <v>7</v>
      </c>
      <c r="B13" s="3">
        <f>дети!A7</f>
        <v>0</v>
      </c>
      <c r="C13" s="38">
        <v>0</v>
      </c>
      <c r="D13" s="38">
        <v>0</v>
      </c>
      <c r="E13" s="38">
        <v>0</v>
      </c>
      <c r="F13" s="38">
        <v>0</v>
      </c>
      <c r="G13" s="38">
        <v>0</v>
      </c>
      <c r="H13" s="38">
        <v>0</v>
      </c>
      <c r="I13" s="38">
        <v>0</v>
      </c>
      <c r="J13" s="38">
        <v>0</v>
      </c>
      <c r="K13" s="38">
        <v>0</v>
      </c>
      <c r="L13" s="38">
        <v>0</v>
      </c>
      <c r="M13" s="38">
        <v>0</v>
      </c>
      <c r="N13" s="38">
        <v>0</v>
      </c>
      <c r="O13" s="38">
        <v>0</v>
      </c>
      <c r="P13" s="38">
        <v>0</v>
      </c>
      <c r="Q13" s="74">
        <f t="shared" si="0"/>
        <v>0</v>
      </c>
      <c r="R13" s="75">
        <f t="shared" si="1"/>
        <v>0</v>
      </c>
      <c r="S13" s="35" t="str">
        <f t="shared" si="2"/>
        <v>HC</v>
      </c>
      <c r="T13" s="102" t="str">
        <f t="shared" si="3"/>
        <v>HC</v>
      </c>
    </row>
    <row r="14" spans="1:20" ht="18" customHeight="1">
      <c r="A14" s="13">
        <v>8</v>
      </c>
      <c r="B14" s="3">
        <f>дети!A8</f>
        <v>0</v>
      </c>
      <c r="C14" s="38">
        <v>0</v>
      </c>
      <c r="D14" s="38">
        <v>0</v>
      </c>
      <c r="E14" s="38">
        <v>0</v>
      </c>
      <c r="F14" s="38">
        <v>0</v>
      </c>
      <c r="G14" s="38">
        <v>0</v>
      </c>
      <c r="H14" s="38">
        <v>0</v>
      </c>
      <c r="I14" s="38">
        <v>0</v>
      </c>
      <c r="J14" s="38">
        <v>0</v>
      </c>
      <c r="K14" s="38">
        <v>0</v>
      </c>
      <c r="L14" s="38">
        <v>0</v>
      </c>
      <c r="M14" s="38">
        <v>0</v>
      </c>
      <c r="N14" s="38">
        <v>0</v>
      </c>
      <c r="O14" s="38">
        <v>0</v>
      </c>
      <c r="P14" s="38">
        <v>0</v>
      </c>
      <c r="Q14" s="74">
        <f t="shared" si="0"/>
        <v>0</v>
      </c>
      <c r="R14" s="75">
        <f t="shared" si="1"/>
        <v>0</v>
      </c>
      <c r="S14" s="35" t="str">
        <f t="shared" si="2"/>
        <v>HC</v>
      </c>
      <c r="T14" s="102" t="str">
        <f t="shared" si="3"/>
        <v>HC</v>
      </c>
    </row>
    <row r="15" spans="1:20" ht="15.75" customHeight="1">
      <c r="A15" s="13">
        <v>9</v>
      </c>
      <c r="B15" s="3">
        <f>дети!A9</f>
        <v>0</v>
      </c>
      <c r="C15" s="38">
        <v>0</v>
      </c>
      <c r="D15" s="38">
        <v>0</v>
      </c>
      <c r="E15" s="38">
        <v>0</v>
      </c>
      <c r="F15" s="38">
        <v>0</v>
      </c>
      <c r="G15" s="38">
        <v>0</v>
      </c>
      <c r="H15" s="38">
        <v>0</v>
      </c>
      <c r="I15" s="38">
        <v>0</v>
      </c>
      <c r="J15" s="38">
        <v>0</v>
      </c>
      <c r="K15" s="38">
        <v>0</v>
      </c>
      <c r="L15" s="38">
        <v>0</v>
      </c>
      <c r="M15" s="38">
        <v>0</v>
      </c>
      <c r="N15" s="38">
        <v>0</v>
      </c>
      <c r="O15" s="38">
        <v>0</v>
      </c>
      <c r="P15" s="38">
        <v>0</v>
      </c>
      <c r="Q15" s="74">
        <f t="shared" si="0"/>
        <v>0</v>
      </c>
      <c r="R15" s="75">
        <f t="shared" si="1"/>
        <v>0</v>
      </c>
      <c r="S15" s="35" t="str">
        <f t="shared" si="2"/>
        <v>HC</v>
      </c>
      <c r="T15" s="102" t="str">
        <f t="shared" si="3"/>
        <v>HC</v>
      </c>
    </row>
    <row r="16" spans="1:20" ht="18" customHeight="1">
      <c r="A16" s="13">
        <v>10</v>
      </c>
      <c r="B16" s="3">
        <f>дети!A10</f>
        <v>0</v>
      </c>
      <c r="C16" s="38">
        <v>0</v>
      </c>
      <c r="D16" s="38">
        <v>0</v>
      </c>
      <c r="E16" s="38">
        <v>0</v>
      </c>
      <c r="F16" s="38">
        <v>0</v>
      </c>
      <c r="G16" s="38">
        <v>0</v>
      </c>
      <c r="H16" s="38">
        <v>0</v>
      </c>
      <c r="I16" s="38">
        <v>0</v>
      </c>
      <c r="J16" s="38">
        <v>0</v>
      </c>
      <c r="K16" s="38">
        <v>0</v>
      </c>
      <c r="L16" s="38">
        <v>0</v>
      </c>
      <c r="M16" s="38">
        <v>0</v>
      </c>
      <c r="N16" s="38">
        <v>0</v>
      </c>
      <c r="O16" s="38">
        <v>0</v>
      </c>
      <c r="P16" s="38">
        <v>0</v>
      </c>
      <c r="Q16" s="74">
        <f t="shared" si="0"/>
        <v>0</v>
      </c>
      <c r="R16" s="75">
        <f t="shared" si="1"/>
        <v>0</v>
      </c>
      <c r="S16" s="35" t="str">
        <f t="shared" si="2"/>
        <v>HC</v>
      </c>
      <c r="T16" s="102" t="str">
        <f t="shared" si="3"/>
        <v>HC</v>
      </c>
    </row>
    <row r="17" spans="1:20" ht="20.25" customHeight="1">
      <c r="A17" s="13">
        <v>11</v>
      </c>
      <c r="B17" s="3">
        <f>дети!A11</f>
        <v>0</v>
      </c>
      <c r="C17" s="38">
        <v>0</v>
      </c>
      <c r="D17" s="38">
        <v>0</v>
      </c>
      <c r="E17" s="38">
        <v>0</v>
      </c>
      <c r="F17" s="38">
        <v>0</v>
      </c>
      <c r="G17" s="38">
        <v>0</v>
      </c>
      <c r="H17" s="38">
        <v>0</v>
      </c>
      <c r="I17" s="38">
        <v>0</v>
      </c>
      <c r="J17" s="38">
        <v>0</v>
      </c>
      <c r="K17" s="38">
        <v>0</v>
      </c>
      <c r="L17" s="38">
        <v>0</v>
      </c>
      <c r="M17" s="38">
        <v>0</v>
      </c>
      <c r="N17" s="38">
        <v>0</v>
      </c>
      <c r="O17" s="38">
        <v>0</v>
      </c>
      <c r="P17" s="38">
        <v>0</v>
      </c>
      <c r="Q17" s="74">
        <f t="shared" si="0"/>
        <v>0</v>
      </c>
      <c r="R17" s="75">
        <f t="shared" si="1"/>
        <v>0</v>
      </c>
      <c r="S17" s="35" t="str">
        <f t="shared" si="2"/>
        <v>HC</v>
      </c>
      <c r="T17" s="102" t="str">
        <f t="shared" si="3"/>
        <v>HC</v>
      </c>
    </row>
    <row r="18" spans="1:20" ht="17.25" customHeight="1">
      <c r="A18" s="13">
        <v>12</v>
      </c>
      <c r="B18" s="3">
        <f>дети!A12</f>
        <v>0</v>
      </c>
      <c r="C18" s="38">
        <v>0</v>
      </c>
      <c r="D18" s="38">
        <v>0</v>
      </c>
      <c r="E18" s="38">
        <v>0</v>
      </c>
      <c r="F18" s="38">
        <v>0</v>
      </c>
      <c r="G18" s="38">
        <v>0</v>
      </c>
      <c r="H18" s="38">
        <v>0</v>
      </c>
      <c r="I18" s="38">
        <v>0</v>
      </c>
      <c r="J18" s="38">
        <v>0</v>
      </c>
      <c r="K18" s="38">
        <v>0</v>
      </c>
      <c r="L18" s="38">
        <v>0</v>
      </c>
      <c r="M18" s="38">
        <v>0</v>
      </c>
      <c r="N18" s="38">
        <v>0</v>
      </c>
      <c r="O18" s="38">
        <v>0</v>
      </c>
      <c r="P18" s="38">
        <v>0</v>
      </c>
      <c r="Q18" s="74">
        <f t="shared" si="0"/>
        <v>0</v>
      </c>
      <c r="R18" s="75">
        <f t="shared" si="1"/>
        <v>0</v>
      </c>
      <c r="S18" s="35" t="str">
        <f t="shared" si="2"/>
        <v>HC</v>
      </c>
      <c r="T18" s="102" t="str">
        <f t="shared" si="3"/>
        <v>HC</v>
      </c>
    </row>
    <row r="19" spans="1:20" ht="19.5" customHeight="1">
      <c r="A19" s="13">
        <v>13</v>
      </c>
      <c r="B19" s="3">
        <f>дети!A13</f>
        <v>0</v>
      </c>
      <c r="C19" s="38">
        <v>0</v>
      </c>
      <c r="D19" s="38">
        <v>0</v>
      </c>
      <c r="E19" s="38">
        <v>0</v>
      </c>
      <c r="F19" s="38">
        <v>0</v>
      </c>
      <c r="G19" s="38">
        <v>0</v>
      </c>
      <c r="H19" s="38">
        <v>0</v>
      </c>
      <c r="I19" s="38">
        <v>0</v>
      </c>
      <c r="J19" s="38">
        <v>0</v>
      </c>
      <c r="K19" s="38">
        <v>0</v>
      </c>
      <c r="L19" s="38">
        <v>0</v>
      </c>
      <c r="M19" s="38">
        <v>0</v>
      </c>
      <c r="N19" s="38">
        <v>0</v>
      </c>
      <c r="O19" s="38">
        <v>0</v>
      </c>
      <c r="P19" s="38">
        <v>0</v>
      </c>
      <c r="Q19" s="74">
        <f t="shared" si="0"/>
        <v>0</v>
      </c>
      <c r="R19" s="75">
        <f t="shared" si="1"/>
        <v>0</v>
      </c>
      <c r="S19" s="35" t="str">
        <f t="shared" si="2"/>
        <v>HC</v>
      </c>
      <c r="T19" s="102" t="str">
        <f t="shared" si="3"/>
        <v>HC</v>
      </c>
    </row>
    <row r="20" spans="1:20" ht="19.5" customHeight="1">
      <c r="A20" s="13">
        <v>14</v>
      </c>
      <c r="B20" s="3">
        <f>дети!A14</f>
        <v>0</v>
      </c>
      <c r="C20" s="38">
        <v>0</v>
      </c>
      <c r="D20" s="38">
        <v>0</v>
      </c>
      <c r="E20" s="38">
        <v>0</v>
      </c>
      <c r="F20" s="38">
        <v>0</v>
      </c>
      <c r="G20" s="38">
        <v>0</v>
      </c>
      <c r="H20" s="38">
        <v>0</v>
      </c>
      <c r="I20" s="38">
        <v>0</v>
      </c>
      <c r="J20" s="38">
        <v>0</v>
      </c>
      <c r="K20" s="38">
        <v>0</v>
      </c>
      <c r="L20" s="38">
        <v>0</v>
      </c>
      <c r="M20" s="38">
        <v>0</v>
      </c>
      <c r="N20" s="38">
        <v>0</v>
      </c>
      <c r="O20" s="38">
        <v>0</v>
      </c>
      <c r="P20" s="38">
        <v>0</v>
      </c>
      <c r="Q20" s="74">
        <f t="shared" si="0"/>
        <v>0</v>
      </c>
      <c r="R20" s="75">
        <f t="shared" si="1"/>
        <v>0</v>
      </c>
      <c r="S20" s="35" t="str">
        <f t="shared" si="2"/>
        <v>HC</v>
      </c>
      <c r="T20" s="102" t="str">
        <f t="shared" si="3"/>
        <v>HC</v>
      </c>
    </row>
    <row r="21" spans="1:20" ht="18" customHeight="1">
      <c r="A21" s="13">
        <v>15</v>
      </c>
      <c r="B21" s="3">
        <f>дети!A15</f>
        <v>0</v>
      </c>
      <c r="C21" s="38">
        <v>0</v>
      </c>
      <c r="D21" s="38">
        <v>0</v>
      </c>
      <c r="E21" s="38">
        <v>0</v>
      </c>
      <c r="F21" s="38">
        <v>0</v>
      </c>
      <c r="G21" s="38">
        <v>0</v>
      </c>
      <c r="H21" s="38">
        <v>0</v>
      </c>
      <c r="I21" s="38">
        <v>0</v>
      </c>
      <c r="J21" s="38">
        <v>0</v>
      </c>
      <c r="K21" s="38">
        <v>0</v>
      </c>
      <c r="L21" s="38">
        <v>0</v>
      </c>
      <c r="M21" s="38">
        <v>0</v>
      </c>
      <c r="N21" s="38">
        <v>0</v>
      </c>
      <c r="O21" s="38">
        <v>0</v>
      </c>
      <c r="P21" s="38">
        <v>0</v>
      </c>
      <c r="Q21" s="74">
        <f t="shared" si="0"/>
        <v>0</v>
      </c>
      <c r="R21" s="75">
        <f t="shared" si="1"/>
        <v>0</v>
      </c>
      <c r="S21" s="35" t="str">
        <f t="shared" si="2"/>
        <v>HC</v>
      </c>
      <c r="T21" s="102" t="str">
        <f t="shared" si="3"/>
        <v>HC</v>
      </c>
    </row>
    <row r="22" spans="1:20" ht="18.75" customHeight="1">
      <c r="A22" s="13">
        <v>16</v>
      </c>
      <c r="B22" s="3">
        <f>дети!A16</f>
        <v>0</v>
      </c>
      <c r="C22" s="38">
        <v>0</v>
      </c>
      <c r="D22" s="38">
        <v>0</v>
      </c>
      <c r="E22" s="38">
        <v>0</v>
      </c>
      <c r="F22" s="38">
        <v>0</v>
      </c>
      <c r="G22" s="38">
        <v>0</v>
      </c>
      <c r="H22" s="38">
        <v>0</v>
      </c>
      <c r="I22" s="38">
        <v>0</v>
      </c>
      <c r="J22" s="38">
        <v>0</v>
      </c>
      <c r="K22" s="38">
        <v>0</v>
      </c>
      <c r="L22" s="38">
        <v>0</v>
      </c>
      <c r="M22" s="38">
        <v>0</v>
      </c>
      <c r="N22" s="38">
        <v>0</v>
      </c>
      <c r="O22" s="38">
        <v>0</v>
      </c>
      <c r="P22" s="38">
        <v>0</v>
      </c>
      <c r="Q22" s="74">
        <f t="shared" si="0"/>
        <v>0</v>
      </c>
      <c r="R22" s="75">
        <f t="shared" si="1"/>
        <v>0</v>
      </c>
      <c r="S22" s="35" t="str">
        <f t="shared" si="2"/>
        <v>HC</v>
      </c>
      <c r="T22" s="102" t="str">
        <f t="shared" si="3"/>
        <v>HC</v>
      </c>
    </row>
    <row r="23" spans="1:20" ht="20.25" customHeight="1">
      <c r="A23" s="13">
        <v>17</v>
      </c>
      <c r="B23" s="3">
        <f>дети!A17</f>
        <v>0</v>
      </c>
      <c r="C23" s="38">
        <v>0</v>
      </c>
      <c r="D23" s="38">
        <v>0</v>
      </c>
      <c r="E23" s="38">
        <v>0</v>
      </c>
      <c r="F23" s="38">
        <v>0</v>
      </c>
      <c r="G23" s="38">
        <v>0</v>
      </c>
      <c r="H23" s="38">
        <v>0</v>
      </c>
      <c r="I23" s="38">
        <v>0</v>
      </c>
      <c r="J23" s="38">
        <v>0</v>
      </c>
      <c r="K23" s="38">
        <v>0</v>
      </c>
      <c r="L23" s="38">
        <v>0</v>
      </c>
      <c r="M23" s="38">
        <v>0</v>
      </c>
      <c r="N23" s="38">
        <v>0</v>
      </c>
      <c r="O23" s="38">
        <v>0</v>
      </c>
      <c r="P23" s="38">
        <v>0</v>
      </c>
      <c r="Q23" s="74">
        <f t="shared" si="0"/>
        <v>0</v>
      </c>
      <c r="R23" s="75">
        <f t="shared" si="1"/>
        <v>0</v>
      </c>
      <c r="S23" s="35" t="str">
        <f t="shared" si="2"/>
        <v>HC</v>
      </c>
      <c r="T23" s="102" t="str">
        <f t="shared" si="3"/>
        <v>HC</v>
      </c>
    </row>
    <row r="24" spans="1:20" ht="20.25" customHeight="1">
      <c r="A24" s="13">
        <v>18</v>
      </c>
      <c r="B24" s="3">
        <f>дети!A18</f>
        <v>0</v>
      </c>
      <c r="C24" s="38">
        <v>0</v>
      </c>
      <c r="D24" s="38">
        <v>0</v>
      </c>
      <c r="E24" s="38">
        <v>0</v>
      </c>
      <c r="F24" s="38">
        <v>0</v>
      </c>
      <c r="G24" s="38">
        <v>0</v>
      </c>
      <c r="H24" s="38">
        <v>0</v>
      </c>
      <c r="I24" s="38">
        <v>0</v>
      </c>
      <c r="J24" s="38">
        <v>0</v>
      </c>
      <c r="K24" s="38">
        <v>0</v>
      </c>
      <c r="L24" s="38">
        <v>0</v>
      </c>
      <c r="M24" s="38">
        <v>0</v>
      </c>
      <c r="N24" s="38">
        <v>0</v>
      </c>
      <c r="O24" s="38">
        <v>0</v>
      </c>
      <c r="P24" s="38">
        <v>0</v>
      </c>
      <c r="Q24" s="74">
        <f t="shared" si="0"/>
        <v>0</v>
      </c>
      <c r="R24" s="75">
        <f t="shared" si="1"/>
        <v>0</v>
      </c>
      <c r="S24" s="35" t="str">
        <f t="shared" si="2"/>
        <v>HC</v>
      </c>
      <c r="T24" s="102" t="str">
        <f t="shared" si="3"/>
        <v>HC</v>
      </c>
    </row>
    <row r="25" spans="1:20" ht="19.5" customHeight="1">
      <c r="A25" s="13">
        <v>19</v>
      </c>
      <c r="B25" s="3">
        <f>дети!A19</f>
        <v>0</v>
      </c>
      <c r="C25" s="38">
        <v>0</v>
      </c>
      <c r="D25" s="38">
        <v>0</v>
      </c>
      <c r="E25" s="38">
        <v>0</v>
      </c>
      <c r="F25" s="38">
        <v>0</v>
      </c>
      <c r="G25" s="38">
        <v>0</v>
      </c>
      <c r="H25" s="38">
        <v>0</v>
      </c>
      <c r="I25" s="38">
        <v>0</v>
      </c>
      <c r="J25" s="38">
        <v>0</v>
      </c>
      <c r="K25" s="38">
        <v>0</v>
      </c>
      <c r="L25" s="38">
        <v>0</v>
      </c>
      <c r="M25" s="38">
        <v>0</v>
      </c>
      <c r="N25" s="38">
        <v>0</v>
      </c>
      <c r="O25" s="38">
        <v>0</v>
      </c>
      <c r="P25" s="38">
        <v>0</v>
      </c>
      <c r="Q25" s="74">
        <f t="shared" si="0"/>
        <v>0</v>
      </c>
      <c r="R25" s="75">
        <f t="shared" si="1"/>
        <v>0</v>
      </c>
      <c r="S25" s="35" t="str">
        <f t="shared" si="2"/>
        <v>HC</v>
      </c>
      <c r="T25" s="102" t="str">
        <f t="shared" si="3"/>
        <v>HC</v>
      </c>
    </row>
    <row r="26" spans="1:20" ht="17.25" customHeight="1">
      <c r="A26" s="13">
        <v>20</v>
      </c>
      <c r="B26" s="3">
        <f>дети!A20</f>
        <v>0</v>
      </c>
      <c r="C26" s="38">
        <v>0</v>
      </c>
      <c r="D26" s="38">
        <v>0</v>
      </c>
      <c r="E26" s="38">
        <v>0</v>
      </c>
      <c r="F26" s="38">
        <v>0</v>
      </c>
      <c r="G26" s="38">
        <v>0</v>
      </c>
      <c r="H26" s="38">
        <v>0</v>
      </c>
      <c r="I26" s="38">
        <v>0</v>
      </c>
      <c r="J26" s="38">
        <v>0</v>
      </c>
      <c r="K26" s="38">
        <v>0</v>
      </c>
      <c r="L26" s="38">
        <v>0</v>
      </c>
      <c r="M26" s="38">
        <v>0</v>
      </c>
      <c r="N26" s="38">
        <v>0</v>
      </c>
      <c r="O26" s="38">
        <v>0</v>
      </c>
      <c r="P26" s="38">
        <v>0</v>
      </c>
      <c r="Q26" s="74">
        <f t="shared" si="0"/>
        <v>0</v>
      </c>
      <c r="R26" s="75">
        <f t="shared" si="1"/>
        <v>0</v>
      </c>
      <c r="S26" s="35" t="str">
        <f t="shared" si="2"/>
        <v>HC</v>
      </c>
      <c r="T26" s="102" t="str">
        <f t="shared" si="3"/>
        <v>HC</v>
      </c>
    </row>
    <row r="27" spans="1:20" ht="18.75" customHeight="1">
      <c r="A27" s="13">
        <v>21</v>
      </c>
      <c r="B27" s="3">
        <f>дети!A21</f>
        <v>0</v>
      </c>
      <c r="C27" s="38">
        <v>0</v>
      </c>
      <c r="D27" s="38">
        <v>0</v>
      </c>
      <c r="E27" s="38">
        <v>0</v>
      </c>
      <c r="F27" s="38">
        <v>0</v>
      </c>
      <c r="G27" s="38">
        <v>0</v>
      </c>
      <c r="H27" s="38">
        <v>0</v>
      </c>
      <c r="I27" s="38">
        <v>0</v>
      </c>
      <c r="J27" s="38">
        <v>0</v>
      </c>
      <c r="K27" s="38">
        <v>0</v>
      </c>
      <c r="L27" s="38">
        <v>0</v>
      </c>
      <c r="M27" s="38">
        <v>0</v>
      </c>
      <c r="N27" s="38">
        <v>0</v>
      </c>
      <c r="O27" s="38">
        <v>0</v>
      </c>
      <c r="P27" s="38">
        <v>0</v>
      </c>
      <c r="Q27" s="74">
        <f t="shared" si="0"/>
        <v>0</v>
      </c>
      <c r="R27" s="75">
        <f t="shared" si="1"/>
        <v>0</v>
      </c>
      <c r="S27" s="35" t="str">
        <f t="shared" si="2"/>
        <v>HC</v>
      </c>
      <c r="T27" s="102" t="str">
        <f t="shared" si="3"/>
        <v>HC</v>
      </c>
    </row>
    <row r="28" spans="1:20" ht="19.5" customHeight="1">
      <c r="A28" s="13">
        <v>22</v>
      </c>
      <c r="B28" s="3">
        <f>дети!A22</f>
        <v>0</v>
      </c>
      <c r="C28" s="38">
        <v>0</v>
      </c>
      <c r="D28" s="38">
        <v>0</v>
      </c>
      <c r="E28" s="38">
        <v>0</v>
      </c>
      <c r="F28" s="38">
        <v>0</v>
      </c>
      <c r="G28" s="38">
        <v>0</v>
      </c>
      <c r="H28" s="38">
        <v>0</v>
      </c>
      <c r="I28" s="38">
        <v>0</v>
      </c>
      <c r="J28" s="38">
        <v>0</v>
      </c>
      <c r="K28" s="38">
        <v>0</v>
      </c>
      <c r="L28" s="38">
        <v>0</v>
      </c>
      <c r="M28" s="38">
        <v>0</v>
      </c>
      <c r="N28" s="38">
        <v>0</v>
      </c>
      <c r="O28" s="38">
        <v>0</v>
      </c>
      <c r="P28" s="38">
        <v>0</v>
      </c>
      <c r="Q28" s="74">
        <f t="shared" si="0"/>
        <v>0</v>
      </c>
      <c r="R28" s="75">
        <f t="shared" si="1"/>
        <v>0</v>
      </c>
      <c r="S28" s="35" t="str">
        <f t="shared" si="2"/>
        <v>HC</v>
      </c>
      <c r="T28" s="102" t="str">
        <f t="shared" si="3"/>
        <v>HC</v>
      </c>
    </row>
    <row r="29" spans="1:20" ht="18" customHeight="1">
      <c r="A29" s="13">
        <v>23</v>
      </c>
      <c r="B29" s="3">
        <f>дети!A23</f>
        <v>0</v>
      </c>
      <c r="C29" s="38">
        <v>0</v>
      </c>
      <c r="D29" s="38">
        <v>0</v>
      </c>
      <c r="E29" s="38">
        <v>0</v>
      </c>
      <c r="F29" s="38">
        <v>0</v>
      </c>
      <c r="G29" s="38">
        <v>0</v>
      </c>
      <c r="H29" s="38">
        <v>0</v>
      </c>
      <c r="I29" s="38">
        <v>0</v>
      </c>
      <c r="J29" s="38">
        <v>0</v>
      </c>
      <c r="K29" s="38">
        <v>0</v>
      </c>
      <c r="L29" s="38">
        <v>0</v>
      </c>
      <c r="M29" s="38">
        <v>0</v>
      </c>
      <c r="N29" s="38">
        <v>0</v>
      </c>
      <c r="O29" s="38">
        <v>0</v>
      </c>
      <c r="P29" s="38">
        <v>0</v>
      </c>
      <c r="Q29" s="74">
        <f t="shared" si="0"/>
        <v>0</v>
      </c>
      <c r="R29" s="75">
        <f t="shared" si="1"/>
        <v>0</v>
      </c>
      <c r="S29" s="35" t="str">
        <f t="shared" si="2"/>
        <v>HC</v>
      </c>
      <c r="T29" s="102" t="str">
        <f t="shared" si="3"/>
        <v>HC</v>
      </c>
    </row>
    <row r="30" spans="1:20" ht="21" customHeight="1">
      <c r="A30" s="13">
        <v>24</v>
      </c>
      <c r="B30" s="3">
        <f>дети!A24</f>
        <v>0</v>
      </c>
      <c r="C30" s="38">
        <v>0</v>
      </c>
      <c r="D30" s="38">
        <v>0</v>
      </c>
      <c r="E30" s="38">
        <v>0</v>
      </c>
      <c r="F30" s="38">
        <v>0</v>
      </c>
      <c r="G30" s="38">
        <v>0</v>
      </c>
      <c r="H30" s="38">
        <v>0</v>
      </c>
      <c r="I30" s="38">
        <v>0</v>
      </c>
      <c r="J30" s="38">
        <v>0</v>
      </c>
      <c r="K30" s="38">
        <v>0</v>
      </c>
      <c r="L30" s="38">
        <v>0</v>
      </c>
      <c r="M30" s="38">
        <v>0</v>
      </c>
      <c r="N30" s="38">
        <v>0</v>
      </c>
      <c r="O30" s="38">
        <v>0</v>
      </c>
      <c r="P30" s="38">
        <v>0</v>
      </c>
      <c r="Q30" s="74">
        <f t="shared" si="0"/>
        <v>0</v>
      </c>
      <c r="R30" s="75">
        <f t="shared" si="1"/>
        <v>0</v>
      </c>
      <c r="S30" s="35" t="str">
        <f t="shared" si="2"/>
        <v>HC</v>
      </c>
      <c r="T30" s="102" t="str">
        <f t="shared" si="3"/>
        <v>HC</v>
      </c>
    </row>
    <row r="31" spans="1:20" ht="18.75" customHeight="1">
      <c r="A31" s="13">
        <v>25</v>
      </c>
      <c r="B31" s="3">
        <f>дети!A25</f>
        <v>0</v>
      </c>
      <c r="C31" s="38">
        <v>0</v>
      </c>
      <c r="D31" s="38">
        <v>0</v>
      </c>
      <c r="E31" s="38">
        <v>0</v>
      </c>
      <c r="F31" s="38">
        <v>0</v>
      </c>
      <c r="G31" s="38">
        <v>0</v>
      </c>
      <c r="H31" s="38">
        <v>0</v>
      </c>
      <c r="I31" s="38">
        <v>0</v>
      </c>
      <c r="J31" s="38">
        <v>0</v>
      </c>
      <c r="K31" s="38">
        <v>0</v>
      </c>
      <c r="L31" s="38">
        <v>0</v>
      </c>
      <c r="M31" s="38">
        <v>0</v>
      </c>
      <c r="N31" s="38">
        <v>0</v>
      </c>
      <c r="O31" s="38">
        <v>0</v>
      </c>
      <c r="P31" s="38">
        <v>0</v>
      </c>
      <c r="Q31" s="74">
        <f t="shared" si="0"/>
        <v>0</v>
      </c>
      <c r="R31" s="75">
        <f t="shared" si="1"/>
        <v>0</v>
      </c>
      <c r="S31" s="35" t="str">
        <f t="shared" si="2"/>
        <v>HC</v>
      </c>
      <c r="T31" s="102" t="str">
        <f t="shared" si="3"/>
        <v>HC</v>
      </c>
    </row>
    <row r="32" spans="1:20" ht="18" customHeight="1">
      <c r="A32" s="13">
        <v>26</v>
      </c>
      <c r="B32" s="3">
        <f>дети!A26</f>
        <v>0</v>
      </c>
      <c r="C32" s="38">
        <v>0</v>
      </c>
      <c r="D32" s="38">
        <v>0</v>
      </c>
      <c r="E32" s="38">
        <v>0</v>
      </c>
      <c r="F32" s="38">
        <v>0</v>
      </c>
      <c r="G32" s="38">
        <v>0</v>
      </c>
      <c r="H32" s="38">
        <v>0</v>
      </c>
      <c r="I32" s="38">
        <v>0</v>
      </c>
      <c r="J32" s="38">
        <v>0</v>
      </c>
      <c r="K32" s="38">
        <v>0</v>
      </c>
      <c r="L32" s="38">
        <v>0</v>
      </c>
      <c r="M32" s="38">
        <v>0</v>
      </c>
      <c r="N32" s="38">
        <v>0</v>
      </c>
      <c r="O32" s="38">
        <v>0</v>
      </c>
      <c r="P32" s="38">
        <v>0</v>
      </c>
      <c r="Q32" s="74">
        <f t="shared" si="0"/>
        <v>0</v>
      </c>
      <c r="R32" s="75">
        <f t="shared" si="1"/>
        <v>0</v>
      </c>
      <c r="S32" s="35" t="str">
        <f t="shared" si="2"/>
        <v>HC</v>
      </c>
      <c r="T32" s="102" t="str">
        <f t="shared" si="3"/>
        <v>HC</v>
      </c>
    </row>
    <row r="33" spans="1:20" ht="20.25" customHeight="1">
      <c r="A33" s="13">
        <v>27</v>
      </c>
      <c r="B33" s="3">
        <f>дети!A27</f>
        <v>0</v>
      </c>
      <c r="C33" s="38">
        <v>0</v>
      </c>
      <c r="D33" s="38">
        <v>0</v>
      </c>
      <c r="E33" s="38">
        <v>0</v>
      </c>
      <c r="F33" s="38">
        <v>0</v>
      </c>
      <c r="G33" s="38">
        <v>0</v>
      </c>
      <c r="H33" s="38">
        <v>0</v>
      </c>
      <c r="I33" s="38">
        <v>0</v>
      </c>
      <c r="J33" s="38">
        <v>0</v>
      </c>
      <c r="K33" s="38">
        <v>0</v>
      </c>
      <c r="L33" s="38">
        <v>0</v>
      </c>
      <c r="M33" s="38">
        <v>0</v>
      </c>
      <c r="N33" s="38">
        <v>0</v>
      </c>
      <c r="O33" s="38">
        <v>0</v>
      </c>
      <c r="P33" s="38">
        <v>0</v>
      </c>
      <c r="Q33" s="74">
        <f t="shared" si="0"/>
        <v>0</v>
      </c>
      <c r="R33" s="75">
        <f t="shared" si="1"/>
        <v>0</v>
      </c>
      <c r="S33" s="35" t="str">
        <f t="shared" si="2"/>
        <v>HC</v>
      </c>
      <c r="T33" s="102" t="str">
        <f t="shared" si="3"/>
        <v>HC</v>
      </c>
    </row>
    <row r="34" spans="1:20" ht="19.5" customHeight="1">
      <c r="A34" s="13">
        <v>28</v>
      </c>
      <c r="B34" s="3">
        <f>дети!A28</f>
        <v>0</v>
      </c>
      <c r="C34" s="38">
        <v>0</v>
      </c>
      <c r="D34" s="38">
        <v>0</v>
      </c>
      <c r="E34" s="38">
        <v>0</v>
      </c>
      <c r="F34" s="38">
        <v>0</v>
      </c>
      <c r="G34" s="38">
        <v>0</v>
      </c>
      <c r="H34" s="38">
        <v>0</v>
      </c>
      <c r="I34" s="38">
        <v>0</v>
      </c>
      <c r="J34" s="38">
        <v>0</v>
      </c>
      <c r="K34" s="38">
        <v>0</v>
      </c>
      <c r="L34" s="38">
        <v>0</v>
      </c>
      <c r="M34" s="38">
        <v>0</v>
      </c>
      <c r="N34" s="38">
        <v>0</v>
      </c>
      <c r="O34" s="38">
        <v>0</v>
      </c>
      <c r="P34" s="38">
        <v>0</v>
      </c>
      <c r="Q34" s="74">
        <f t="shared" si="0"/>
        <v>0</v>
      </c>
      <c r="R34" s="75">
        <f t="shared" si="1"/>
        <v>0</v>
      </c>
      <c r="S34" s="35" t="str">
        <f t="shared" si="2"/>
        <v>HC</v>
      </c>
      <c r="T34" s="102" t="str">
        <f t="shared" si="3"/>
        <v>HC</v>
      </c>
    </row>
    <row r="35" spans="1:20" ht="27" customHeight="1">
      <c r="A35" s="117" t="s">
        <v>36</v>
      </c>
      <c r="B35" s="118"/>
      <c r="C35" s="70" t="e">
        <f>SUM(C7:C34)/дети!G2</f>
        <v>#DIV/0!</v>
      </c>
      <c r="D35" s="70" t="e">
        <f>SUM(D7:D34)/дети!G2</f>
        <v>#DIV/0!</v>
      </c>
      <c r="E35" s="70" t="e">
        <f>SUM(E7:E34)/дети!G2</f>
        <v>#DIV/0!</v>
      </c>
      <c r="F35" s="70" t="e">
        <f>SUM(F7:F33)/дети!G2</f>
        <v>#DIV/0!</v>
      </c>
      <c r="G35" s="70" t="e">
        <f>SUM(G7:G34)/дети!G2</f>
        <v>#DIV/0!</v>
      </c>
      <c r="H35" s="70" t="e">
        <f>SUM(H7:H33)/дети!G2</f>
        <v>#DIV/0!</v>
      </c>
      <c r="I35" s="70" t="e">
        <f>SUM(I7:I34)/дети!G2</f>
        <v>#DIV/0!</v>
      </c>
      <c r="J35" s="70" t="e">
        <f>SUM(J7:J33)/дети!G2</f>
        <v>#DIV/0!</v>
      </c>
      <c r="K35" s="70" t="e">
        <f>SUM(K7:K34)/дети!G2</f>
        <v>#DIV/0!</v>
      </c>
      <c r="L35" s="70" t="e">
        <f>SUM(L7:L33)/дети!G2</f>
        <v>#DIV/0!</v>
      </c>
      <c r="M35" s="70" t="e">
        <f>SUM(M7:M34)/дети!G2</f>
        <v>#DIV/0!</v>
      </c>
      <c r="N35" s="70" t="e">
        <f>SUM(N7:N33)/дети!G2</f>
        <v>#DIV/0!</v>
      </c>
      <c r="O35" s="70" t="e">
        <f>SUM(O7:O34)/дети!G2</f>
        <v>#DIV/0!</v>
      </c>
      <c r="P35" s="70" t="e">
        <f>SUM(P7:P33)/дети!G2</f>
        <v>#DIV/0!</v>
      </c>
      <c r="Q35" s="71" t="e">
        <f>SUM(Q7:Q34)/дети!G2</f>
        <v>#DIV/0!</v>
      </c>
      <c r="R35" s="71" t="e">
        <f>SUM(R7:R34)/дети!G2</f>
        <v>#DIV/0!</v>
      </c>
      <c r="S35" s="14"/>
      <c r="T35" s="14"/>
    </row>
    <row r="36" spans="1:20" ht="19.5" customHeight="1">
      <c r="A36" s="103"/>
      <c r="B36" s="104" t="s">
        <v>88</v>
      </c>
      <c r="C36" s="62" t="e">
        <f>COUNTIF(C7:C34,"=3")/дети!G2</f>
        <v>#DIV/0!</v>
      </c>
      <c r="D36" s="62" t="e">
        <f>COUNTIF(D7:D33,"=3")/дети!G2</f>
        <v>#DIV/0!</v>
      </c>
      <c r="E36" s="62" t="e">
        <f>COUNTIF(E7:E34,"=3")/дети!G2</f>
        <v>#DIV/0!</v>
      </c>
      <c r="F36" s="62" t="e">
        <f>COUNTIF(F7:F33,"=3")/дети!G2</f>
        <v>#DIV/0!</v>
      </c>
      <c r="G36" s="62" t="e">
        <f>COUNTIF(G7:G34,"=3")/дети!G2</f>
        <v>#DIV/0!</v>
      </c>
      <c r="H36" s="62" t="e">
        <f>COUNTIF(H7:H33,"=3")/дети!G2</f>
        <v>#DIV/0!</v>
      </c>
      <c r="I36" s="62" t="e">
        <f>COUNTIF(I7:I34,"=3")/дети!G2</f>
        <v>#DIV/0!</v>
      </c>
      <c r="J36" s="62" t="e">
        <f>COUNTIF(J7:J33,"=3")/дети!G2</f>
        <v>#DIV/0!</v>
      </c>
      <c r="K36" s="62" t="e">
        <f>COUNTIF(K7:K34,"=3")/дети!G2</f>
        <v>#DIV/0!</v>
      </c>
      <c r="L36" s="62" t="e">
        <f>COUNTIF(L7:L33,"=3")/дети!G2</f>
        <v>#DIV/0!</v>
      </c>
      <c r="M36" s="62" t="e">
        <f>COUNTIF(M7:M34,"=3")/дети!G2</f>
        <v>#DIV/0!</v>
      </c>
      <c r="N36" s="62" t="e">
        <f>COUNTIF(N7:N33,"=3")/дети!G2</f>
        <v>#DIV/0!</v>
      </c>
      <c r="O36" s="62" t="e">
        <f>COUNTIF(O7:O34,"=3")/дети!G2</f>
        <v>#DIV/0!</v>
      </c>
      <c r="P36" s="62" t="e">
        <f>COUNTIF(P7:P33,"=3")/дети!G2</f>
        <v>#DIV/0!</v>
      </c>
      <c r="Q36" s="36" t="e">
        <f>COUNTIF(Q7:Q34,"=3")/дети!G2</f>
        <v>#DIV/0!</v>
      </c>
      <c r="R36" s="36" t="e">
        <f>COUNTIF(R7:R34,"=3")/дети!G2</f>
        <v>#DIV/0!</v>
      </c>
      <c r="S36" s="14"/>
      <c r="T36" s="14"/>
    </row>
    <row r="37" spans="1:20" ht="24.75" customHeight="1">
      <c r="A37" s="103"/>
      <c r="B37" s="105" t="s">
        <v>89</v>
      </c>
      <c r="C37" s="62" t="e">
        <f>COUNTIF(C7:C34,"=2")/дети!G2</f>
        <v>#DIV/0!</v>
      </c>
      <c r="D37" s="62" t="e">
        <f>COUNTIF(D7:D33,"=2")/дети!G2</f>
        <v>#DIV/0!</v>
      </c>
      <c r="E37" s="62" t="e">
        <f>COUNTIF(E7:E34,"=2")/дети!G2</f>
        <v>#DIV/0!</v>
      </c>
      <c r="F37" s="62" t="e">
        <f>COUNTIF(F7:F33,"=2")/дети!G2</f>
        <v>#DIV/0!</v>
      </c>
      <c r="G37" s="62" t="e">
        <f>COUNTIF(G7:G34,"=2")/дети!G2</f>
        <v>#DIV/0!</v>
      </c>
      <c r="H37" s="62" t="e">
        <f>COUNTIF(H7:H33,"=2")/дети!G2</f>
        <v>#DIV/0!</v>
      </c>
      <c r="I37" s="62" t="e">
        <f>COUNTIF(I7:I34,"=2")/дети!G2</f>
        <v>#DIV/0!</v>
      </c>
      <c r="J37" s="62" t="e">
        <f>COUNTIF(J7:J33,"=2")/дети!G2</f>
        <v>#DIV/0!</v>
      </c>
      <c r="K37" s="62" t="e">
        <f>COUNTIF(K7:K34,"=2")/дети!G2</f>
        <v>#DIV/0!</v>
      </c>
      <c r="L37" s="62" t="e">
        <f>COUNTIF(L7:L33,"=2")/дети!G2</f>
        <v>#DIV/0!</v>
      </c>
      <c r="M37" s="62" t="e">
        <f>COUNTIF(M7:M34,"=2")/дети!G2</f>
        <v>#DIV/0!</v>
      </c>
      <c r="N37" s="62" t="e">
        <f>COUNTIF(N7:N33,"=2")/дети!G2</f>
        <v>#DIV/0!</v>
      </c>
      <c r="O37" s="62" t="e">
        <f>COUNTIF(O7:O34,"=2")/дети!G2</f>
        <v>#DIV/0!</v>
      </c>
      <c r="P37" s="62" t="e">
        <f>COUNTIF(P7:P33,"=2")/дети!G2</f>
        <v>#DIV/0!</v>
      </c>
      <c r="Q37" s="36" t="e">
        <f>100%-(Q38+Q36)</f>
        <v>#DIV/0!</v>
      </c>
      <c r="R37" s="36" t="e">
        <f>100%-(R38+R36)</f>
        <v>#DIV/0!</v>
      </c>
      <c r="S37" s="14"/>
      <c r="T37" s="14"/>
    </row>
    <row r="38" spans="1:20" ht="19.5" customHeight="1">
      <c r="A38" s="103"/>
      <c r="B38" s="104" t="s">
        <v>90</v>
      </c>
      <c r="C38" s="62" t="e">
        <f>COUNTIF(C7:C34,"=1")/дети!G2</f>
        <v>#DIV/0!</v>
      </c>
      <c r="D38" s="62" t="e">
        <f>COUNTIF(D7:D33,"=1")/дети!G2</f>
        <v>#DIV/0!</v>
      </c>
      <c r="E38" s="62" t="e">
        <f>COUNTIF(E7:E34,"=1")/дети!G2</f>
        <v>#DIV/0!</v>
      </c>
      <c r="F38" s="62" t="e">
        <f>COUNTIF(F7:F33,"=1")/дети!G2</f>
        <v>#DIV/0!</v>
      </c>
      <c r="G38" s="62" t="e">
        <f>COUNTIF(G7:G34,"=1")/дети!G2</f>
        <v>#DIV/0!</v>
      </c>
      <c r="H38" s="62" t="e">
        <f>COUNTIF(H7:H33,"=1")/дети!G2</f>
        <v>#DIV/0!</v>
      </c>
      <c r="I38" s="62" t="e">
        <f>COUNTIF(I7:I34,"=1")/дети!G2</f>
        <v>#DIV/0!</v>
      </c>
      <c r="J38" s="62" t="e">
        <f>COUNTIF(J7:J33,"=1")/дети!G2</f>
        <v>#DIV/0!</v>
      </c>
      <c r="K38" s="62" t="e">
        <f>COUNTIF(K7:K34,"=1")/дети!G2</f>
        <v>#DIV/0!</v>
      </c>
      <c r="L38" s="62" t="e">
        <f>COUNTIF(L7:L33,"=1")/дети!G2</f>
        <v>#DIV/0!</v>
      </c>
      <c r="M38" s="62" t="e">
        <f>COUNTIF(M7:M34,"=1")/дети!G2</f>
        <v>#DIV/0!</v>
      </c>
      <c r="N38" s="62" t="e">
        <f>COUNTIF(N7:N33,"=1")/дети!G2</f>
        <v>#DIV/0!</v>
      </c>
      <c r="O38" s="62" t="e">
        <f>COUNTIF(O7:O34,"=1")/дети!G2</f>
        <v>#DIV/0!</v>
      </c>
      <c r="P38" s="62" t="e">
        <f>COUNTIF(P7:P33,"=1")/дети!G2</f>
        <v>#DIV/0!</v>
      </c>
      <c r="Q38" s="43" t="e">
        <f>COUNTIF(Q7:Q34,"&lt;2")/дети!G2</f>
        <v>#DIV/0!</v>
      </c>
      <c r="R38" s="43" t="e">
        <f>COUNTIF(R7:R34,"&lt;2")/дети!G2</f>
        <v>#DIV/0!</v>
      </c>
      <c r="S38" s="14"/>
      <c r="T38" s="14"/>
    </row>
    <row r="39" spans="1:20" ht="19.5" customHeight="1"/>
    <row r="40" spans="1:20" ht="19.5" customHeight="1"/>
    <row r="41" spans="1:20" ht="19.5" customHeight="1"/>
    <row r="42" spans="1:20" ht="19.5" customHeight="1">
      <c r="M42" s="42"/>
    </row>
    <row r="43" spans="1:20" ht="23.25" customHeight="1"/>
    <row r="44" spans="1:20" ht="15.75" customHeight="1"/>
    <row r="45" spans="1:20" ht="15.75" customHeight="1"/>
    <row r="46" spans="1:20" ht="15.75" customHeight="1"/>
  </sheetData>
  <mergeCells count="12">
    <mergeCell ref="A35:B35"/>
    <mergeCell ref="B5:B6"/>
    <mergeCell ref="C5:D5"/>
    <mergeCell ref="E5:F5"/>
    <mergeCell ref="S5:T5"/>
    <mergeCell ref="G5:H5"/>
    <mergeCell ref="I5:J5"/>
    <mergeCell ref="K5:L5"/>
    <mergeCell ref="M5:N5"/>
    <mergeCell ref="O5:P5"/>
    <mergeCell ref="Q5:R5"/>
    <mergeCell ref="A5:A6"/>
  </mergeCells>
  <pageMargins left="0.25" right="0.25" top="0.17" bottom="0.25" header="0.3" footer="0.3"/>
  <pageSetup paperSize="9" scale="56" orientation="landscape" verticalDpi="0" r:id="rId1"/>
  <rowBreaks count="1" manualBreakCount="1">
    <brk id="39" max="16383" man="1"/>
  </rowBreaks>
  <drawing r:id="rId2"/>
  <extLst>
    <ext xmlns:mx="http://schemas.microsoft.com/office/mac/excel/2008/main" uri="{64002731-A6B0-56B0-2670-7721B7C09600}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6"/>
  <sheetViews>
    <sheetView view="pageBreakPreview" topLeftCell="A13" zoomScale="90" zoomScaleNormal="80" zoomScaleSheetLayoutView="90" zoomScalePageLayoutView="80" workbookViewId="0">
      <selection activeCell="D7" sqref="D7"/>
    </sheetView>
  </sheetViews>
  <sheetFormatPr defaultColWidth="8.85546875" defaultRowHeight="15.75" customHeight="1"/>
  <cols>
    <col min="1" max="1" width="4" style="25" customWidth="1"/>
    <col min="2" max="2" width="21.7109375" style="25" customWidth="1"/>
    <col min="3" max="3" width="6.42578125" style="25" customWidth="1"/>
    <col min="4" max="4" width="9" style="25" customWidth="1"/>
    <col min="5" max="5" width="5.28515625" style="25" customWidth="1"/>
    <col min="6" max="6" width="7.42578125" style="25" customWidth="1"/>
    <col min="7" max="7" width="6.140625" style="25" customWidth="1"/>
    <col min="8" max="8" width="6.28515625" style="25" customWidth="1"/>
    <col min="9" max="9" width="6.140625" style="25" customWidth="1"/>
    <col min="10" max="10" width="8.140625" style="25" customWidth="1"/>
    <col min="11" max="12" width="7.140625" style="25" customWidth="1"/>
    <col min="13" max="13" width="7" style="25" customWidth="1"/>
    <col min="14" max="14" width="7.85546875" style="25" customWidth="1"/>
    <col min="15" max="15" width="6.85546875" style="25" customWidth="1"/>
    <col min="16" max="16" width="6.7109375" style="25" customWidth="1"/>
    <col min="17" max="17" width="7.42578125" style="25" customWidth="1"/>
    <col min="18" max="18" width="7.28515625" style="25" customWidth="1"/>
    <col min="19" max="19" width="5.42578125" style="25" customWidth="1"/>
    <col min="20" max="20" width="4.85546875" style="25" customWidth="1"/>
    <col min="21" max="16384" width="8.85546875" style="25"/>
  </cols>
  <sheetData>
    <row r="1" spans="1:20" s="18" customFormat="1" ht="20.25">
      <c r="B1" s="51" t="str">
        <f>дети!A38</f>
        <v>Мониторинг образовательного процесса группы № __  (младшая) на 20__-20__ уч.г.</v>
      </c>
    </row>
    <row r="2" spans="1:20" s="18" customFormat="1" ht="18.75">
      <c r="A2" s="50" t="str">
        <f>дети!A39</f>
        <v>Воспитатель: _____________________________</v>
      </c>
    </row>
    <row r="3" spans="1:20" s="18" customFormat="1" ht="18.75">
      <c r="A3" s="50" t="str">
        <f>дети!A40</f>
        <v>Воспитатель: ________________________________</v>
      </c>
    </row>
    <row r="4" spans="1:20" ht="20.25">
      <c r="C4" s="165" t="s">
        <v>94</v>
      </c>
      <c r="F4" s="26"/>
    </row>
    <row r="5" spans="1:20" ht="15.75" customHeight="1">
      <c r="A5" s="125" t="s">
        <v>19</v>
      </c>
      <c r="B5" s="125" t="s">
        <v>12</v>
      </c>
      <c r="C5" s="123" t="s">
        <v>70</v>
      </c>
      <c r="D5" s="123"/>
      <c r="E5" s="123" t="s">
        <v>71</v>
      </c>
      <c r="F5" s="123"/>
      <c r="G5" s="123" t="s">
        <v>20</v>
      </c>
      <c r="H5" s="123"/>
      <c r="I5" s="123" t="s">
        <v>74</v>
      </c>
      <c r="J5" s="123"/>
      <c r="K5" s="123" t="s">
        <v>73</v>
      </c>
      <c r="L5" s="123"/>
      <c r="M5" s="123" t="s">
        <v>72</v>
      </c>
      <c r="N5" s="123"/>
      <c r="O5" s="123" t="s">
        <v>21</v>
      </c>
      <c r="P5" s="123"/>
      <c r="Q5" s="126" t="s">
        <v>22</v>
      </c>
      <c r="R5" s="127"/>
      <c r="S5" s="124" t="s">
        <v>18</v>
      </c>
      <c r="T5" s="124"/>
    </row>
    <row r="6" spans="1:20" ht="99.75" customHeight="1">
      <c r="A6" s="125"/>
      <c r="B6" s="125"/>
      <c r="C6" s="123"/>
      <c r="D6" s="123"/>
      <c r="E6" s="123"/>
      <c r="F6" s="123"/>
      <c r="G6" s="123"/>
      <c r="H6" s="123"/>
      <c r="I6" s="123"/>
      <c r="J6" s="123"/>
      <c r="K6" s="123"/>
      <c r="L6" s="123"/>
      <c r="M6" s="123"/>
      <c r="N6" s="123"/>
      <c r="O6" s="123"/>
      <c r="P6" s="123"/>
      <c r="Q6" s="128"/>
      <c r="R6" s="129"/>
      <c r="S6" s="124"/>
      <c r="T6" s="124"/>
    </row>
    <row r="7" spans="1:20" ht="23.25" customHeight="1">
      <c r="A7" s="125"/>
      <c r="B7" s="125"/>
      <c r="C7" s="162" t="s">
        <v>10</v>
      </c>
      <c r="D7" s="162" t="s">
        <v>11</v>
      </c>
      <c r="E7" s="162" t="s">
        <v>10</v>
      </c>
      <c r="F7" s="162" t="s">
        <v>11</v>
      </c>
      <c r="G7" s="162" t="s">
        <v>10</v>
      </c>
      <c r="H7" s="163" t="s">
        <v>11</v>
      </c>
      <c r="I7" s="162" t="s">
        <v>10</v>
      </c>
      <c r="J7" s="163" t="s">
        <v>11</v>
      </c>
      <c r="K7" s="163" t="s">
        <v>10</v>
      </c>
      <c r="L7" s="162" t="s">
        <v>11</v>
      </c>
      <c r="M7" s="162" t="s">
        <v>10</v>
      </c>
      <c r="N7" s="162" t="s">
        <v>11</v>
      </c>
      <c r="O7" s="162" t="s">
        <v>10</v>
      </c>
      <c r="P7" s="162" t="s">
        <v>11</v>
      </c>
      <c r="Q7" s="76" t="s">
        <v>10</v>
      </c>
      <c r="R7" s="77" t="s">
        <v>11</v>
      </c>
      <c r="S7" s="28" t="s">
        <v>10</v>
      </c>
      <c r="T7" s="28" t="s">
        <v>11</v>
      </c>
    </row>
    <row r="8" spans="1:20" ht="15.75" customHeight="1">
      <c r="A8" s="2">
        <v>1</v>
      </c>
      <c r="B8" s="4">
        <f>дети!A1</f>
        <v>0</v>
      </c>
      <c r="C8" s="39">
        <v>0</v>
      </c>
      <c r="D8" s="39">
        <v>0</v>
      </c>
      <c r="E8" s="39">
        <v>0</v>
      </c>
      <c r="F8" s="39">
        <v>0</v>
      </c>
      <c r="G8" s="39">
        <v>0</v>
      </c>
      <c r="H8" s="39">
        <v>0</v>
      </c>
      <c r="I8" s="39">
        <v>0</v>
      </c>
      <c r="J8" s="39">
        <v>0</v>
      </c>
      <c r="K8" s="39">
        <v>0</v>
      </c>
      <c r="L8" s="39">
        <v>0</v>
      </c>
      <c r="M8" s="39">
        <v>0</v>
      </c>
      <c r="N8" s="39">
        <v>0</v>
      </c>
      <c r="O8" s="39">
        <v>0</v>
      </c>
      <c r="P8" s="39">
        <v>0</v>
      </c>
      <c r="Q8" s="78">
        <f>(C8+E8+G8+I8+K8+M8+O8)/7</f>
        <v>0</v>
      </c>
      <c r="R8" s="79">
        <f>(D8+F8+H8+J8+L8+N8+P8)/7</f>
        <v>0</v>
      </c>
      <c r="S8" s="35" t="str">
        <f>IF(Q8=3,"B",IF(Q8&gt;=2,"C","HC"))</f>
        <v>HC</v>
      </c>
      <c r="T8" s="35" t="str">
        <f>IF(R8=3,"B",IF(R8&gt;=2,"C","HC"))</f>
        <v>HC</v>
      </c>
    </row>
    <row r="9" spans="1:20" ht="15.75" customHeight="1">
      <c r="A9" s="2">
        <v>2</v>
      </c>
      <c r="B9" s="4">
        <f>дети!A2</f>
        <v>0</v>
      </c>
      <c r="C9" s="39">
        <v>0</v>
      </c>
      <c r="D9" s="39">
        <v>0</v>
      </c>
      <c r="E9" s="39">
        <v>0</v>
      </c>
      <c r="F9" s="39">
        <v>0</v>
      </c>
      <c r="G9" s="39">
        <v>0</v>
      </c>
      <c r="H9" s="39">
        <v>0</v>
      </c>
      <c r="I9" s="39">
        <v>0</v>
      </c>
      <c r="J9" s="39">
        <v>0</v>
      </c>
      <c r="K9" s="39">
        <v>0</v>
      </c>
      <c r="L9" s="39">
        <v>0</v>
      </c>
      <c r="M9" s="39">
        <v>0</v>
      </c>
      <c r="N9" s="39">
        <v>0</v>
      </c>
      <c r="O9" s="39">
        <v>0</v>
      </c>
      <c r="P9" s="39">
        <v>0</v>
      </c>
      <c r="Q9" s="78">
        <f t="shared" ref="Q9:Q35" si="0">(C9+E9+G9+I9+K9+M9+O9)/7</f>
        <v>0</v>
      </c>
      <c r="R9" s="79">
        <f t="shared" ref="R9:R35" si="1">(D9+F9+H9+J9+L9+N9+P9)/7</f>
        <v>0</v>
      </c>
      <c r="S9" s="35" t="str">
        <f t="shared" ref="S9:S35" si="2">IF(Q9=3,"B",IF(Q9&gt;=2,"C","HC"))</f>
        <v>HC</v>
      </c>
      <c r="T9" s="35" t="str">
        <f t="shared" ref="T9:T35" si="3">IF(R9=3,"B",IF(R9&gt;=2,"C","HC"))</f>
        <v>HC</v>
      </c>
    </row>
    <row r="10" spans="1:20" ht="15.75" customHeight="1">
      <c r="A10" s="2">
        <v>3</v>
      </c>
      <c r="B10" s="4">
        <f>дети!A3</f>
        <v>0</v>
      </c>
      <c r="C10" s="39">
        <v>0</v>
      </c>
      <c r="D10" s="39">
        <v>0</v>
      </c>
      <c r="E10" s="39">
        <v>0</v>
      </c>
      <c r="F10" s="39">
        <v>0</v>
      </c>
      <c r="G10" s="39">
        <v>0</v>
      </c>
      <c r="H10" s="39">
        <v>0</v>
      </c>
      <c r="I10" s="39">
        <v>0</v>
      </c>
      <c r="J10" s="39">
        <v>0</v>
      </c>
      <c r="K10" s="39">
        <v>0</v>
      </c>
      <c r="L10" s="39">
        <v>0</v>
      </c>
      <c r="M10" s="39">
        <v>0</v>
      </c>
      <c r="N10" s="39">
        <v>0</v>
      </c>
      <c r="O10" s="39">
        <v>0</v>
      </c>
      <c r="P10" s="39">
        <v>0</v>
      </c>
      <c r="Q10" s="78">
        <f t="shared" si="0"/>
        <v>0</v>
      </c>
      <c r="R10" s="79">
        <f t="shared" si="1"/>
        <v>0</v>
      </c>
      <c r="S10" s="35" t="str">
        <f t="shared" si="2"/>
        <v>HC</v>
      </c>
      <c r="T10" s="35" t="str">
        <f t="shared" si="3"/>
        <v>HC</v>
      </c>
    </row>
    <row r="11" spans="1:20" ht="15.75" customHeight="1">
      <c r="A11" s="2">
        <v>4</v>
      </c>
      <c r="B11" s="4">
        <f>дети!A4</f>
        <v>0</v>
      </c>
      <c r="C11" s="39">
        <v>0</v>
      </c>
      <c r="D11" s="39">
        <v>0</v>
      </c>
      <c r="E11" s="39">
        <v>0</v>
      </c>
      <c r="F11" s="39">
        <v>0</v>
      </c>
      <c r="G11" s="39">
        <v>0</v>
      </c>
      <c r="H11" s="39">
        <v>0</v>
      </c>
      <c r="I11" s="39">
        <v>0</v>
      </c>
      <c r="J11" s="39">
        <v>0</v>
      </c>
      <c r="K11" s="39">
        <v>0</v>
      </c>
      <c r="L11" s="39">
        <v>0</v>
      </c>
      <c r="M11" s="39">
        <v>0</v>
      </c>
      <c r="N11" s="39">
        <v>0</v>
      </c>
      <c r="O11" s="39">
        <v>0</v>
      </c>
      <c r="P11" s="39">
        <v>0</v>
      </c>
      <c r="Q11" s="78">
        <f t="shared" si="0"/>
        <v>0</v>
      </c>
      <c r="R11" s="79">
        <f t="shared" si="1"/>
        <v>0</v>
      </c>
      <c r="S11" s="35" t="str">
        <f t="shared" si="2"/>
        <v>HC</v>
      </c>
      <c r="T11" s="35" t="str">
        <f t="shared" si="3"/>
        <v>HC</v>
      </c>
    </row>
    <row r="12" spans="1:20" ht="15.75" customHeight="1">
      <c r="A12" s="2">
        <v>5</v>
      </c>
      <c r="B12" s="4">
        <f>дети!A5</f>
        <v>0</v>
      </c>
      <c r="C12" s="39">
        <v>0</v>
      </c>
      <c r="D12" s="39">
        <v>0</v>
      </c>
      <c r="E12" s="39">
        <v>0</v>
      </c>
      <c r="F12" s="39">
        <v>0</v>
      </c>
      <c r="G12" s="39">
        <v>0</v>
      </c>
      <c r="H12" s="39">
        <v>0</v>
      </c>
      <c r="I12" s="39">
        <v>0</v>
      </c>
      <c r="J12" s="39">
        <v>0</v>
      </c>
      <c r="K12" s="39">
        <v>0</v>
      </c>
      <c r="L12" s="39">
        <v>0</v>
      </c>
      <c r="M12" s="39">
        <v>0</v>
      </c>
      <c r="N12" s="39">
        <v>0</v>
      </c>
      <c r="O12" s="39">
        <v>0</v>
      </c>
      <c r="P12" s="39">
        <v>0</v>
      </c>
      <c r="Q12" s="78">
        <f t="shared" si="0"/>
        <v>0</v>
      </c>
      <c r="R12" s="79">
        <f t="shared" si="1"/>
        <v>0</v>
      </c>
      <c r="S12" s="35" t="str">
        <f t="shared" si="2"/>
        <v>HC</v>
      </c>
      <c r="T12" s="35" t="str">
        <f t="shared" si="3"/>
        <v>HC</v>
      </c>
    </row>
    <row r="13" spans="1:20" ht="15.75" customHeight="1">
      <c r="A13" s="2">
        <v>6</v>
      </c>
      <c r="B13" s="4">
        <f>дети!A6</f>
        <v>0</v>
      </c>
      <c r="C13" s="39">
        <v>0</v>
      </c>
      <c r="D13" s="39">
        <v>0</v>
      </c>
      <c r="E13" s="39">
        <v>0</v>
      </c>
      <c r="F13" s="39">
        <v>0</v>
      </c>
      <c r="G13" s="39">
        <v>0</v>
      </c>
      <c r="H13" s="39">
        <v>0</v>
      </c>
      <c r="I13" s="39">
        <v>0</v>
      </c>
      <c r="J13" s="39">
        <v>0</v>
      </c>
      <c r="K13" s="39">
        <v>0</v>
      </c>
      <c r="L13" s="39">
        <v>0</v>
      </c>
      <c r="M13" s="39">
        <v>0</v>
      </c>
      <c r="N13" s="39">
        <v>0</v>
      </c>
      <c r="O13" s="39">
        <v>0</v>
      </c>
      <c r="P13" s="39">
        <v>0</v>
      </c>
      <c r="Q13" s="78">
        <f t="shared" si="0"/>
        <v>0</v>
      </c>
      <c r="R13" s="79">
        <f t="shared" si="1"/>
        <v>0</v>
      </c>
      <c r="S13" s="35" t="str">
        <f t="shared" si="2"/>
        <v>HC</v>
      </c>
      <c r="T13" s="35" t="str">
        <f t="shared" si="3"/>
        <v>HC</v>
      </c>
    </row>
    <row r="14" spans="1:20" ht="15.75" customHeight="1">
      <c r="A14" s="2">
        <v>7</v>
      </c>
      <c r="B14" s="4">
        <f>дети!A7</f>
        <v>0</v>
      </c>
      <c r="C14" s="39">
        <v>0</v>
      </c>
      <c r="D14" s="39">
        <v>0</v>
      </c>
      <c r="E14" s="39">
        <v>0</v>
      </c>
      <c r="F14" s="39">
        <v>0</v>
      </c>
      <c r="G14" s="39">
        <v>0</v>
      </c>
      <c r="H14" s="39">
        <v>0</v>
      </c>
      <c r="I14" s="39">
        <v>0</v>
      </c>
      <c r="J14" s="39">
        <v>0</v>
      </c>
      <c r="K14" s="39">
        <v>0</v>
      </c>
      <c r="L14" s="39">
        <v>0</v>
      </c>
      <c r="M14" s="39">
        <v>0</v>
      </c>
      <c r="N14" s="39">
        <v>0</v>
      </c>
      <c r="O14" s="39">
        <v>0</v>
      </c>
      <c r="P14" s="39">
        <v>0</v>
      </c>
      <c r="Q14" s="78">
        <f t="shared" si="0"/>
        <v>0</v>
      </c>
      <c r="R14" s="79">
        <f t="shared" si="1"/>
        <v>0</v>
      </c>
      <c r="S14" s="35" t="str">
        <f t="shared" si="2"/>
        <v>HC</v>
      </c>
      <c r="T14" s="35" t="str">
        <f t="shared" si="3"/>
        <v>HC</v>
      </c>
    </row>
    <row r="15" spans="1:20" ht="15.75" customHeight="1">
      <c r="A15" s="2">
        <v>8</v>
      </c>
      <c r="B15" s="4">
        <f>дети!A8</f>
        <v>0</v>
      </c>
      <c r="C15" s="39">
        <v>0</v>
      </c>
      <c r="D15" s="39">
        <v>0</v>
      </c>
      <c r="E15" s="39">
        <v>0</v>
      </c>
      <c r="F15" s="39">
        <v>0</v>
      </c>
      <c r="G15" s="39">
        <v>0</v>
      </c>
      <c r="H15" s="39">
        <v>0</v>
      </c>
      <c r="I15" s="39">
        <v>0</v>
      </c>
      <c r="J15" s="39">
        <v>0</v>
      </c>
      <c r="K15" s="39">
        <v>0</v>
      </c>
      <c r="L15" s="39">
        <v>0</v>
      </c>
      <c r="M15" s="39">
        <v>0</v>
      </c>
      <c r="N15" s="39">
        <v>0</v>
      </c>
      <c r="O15" s="39">
        <v>0</v>
      </c>
      <c r="P15" s="39">
        <v>0</v>
      </c>
      <c r="Q15" s="78">
        <f t="shared" si="0"/>
        <v>0</v>
      </c>
      <c r="R15" s="79">
        <f t="shared" si="1"/>
        <v>0</v>
      </c>
      <c r="S15" s="35" t="str">
        <f t="shared" si="2"/>
        <v>HC</v>
      </c>
      <c r="T15" s="35" t="str">
        <f t="shared" si="3"/>
        <v>HC</v>
      </c>
    </row>
    <row r="16" spans="1:20" ht="15.75" customHeight="1">
      <c r="A16" s="2">
        <v>9</v>
      </c>
      <c r="B16" s="4">
        <f>дети!A9</f>
        <v>0</v>
      </c>
      <c r="C16" s="39">
        <v>0</v>
      </c>
      <c r="D16" s="39">
        <v>0</v>
      </c>
      <c r="E16" s="39">
        <v>0</v>
      </c>
      <c r="F16" s="39">
        <v>0</v>
      </c>
      <c r="G16" s="39">
        <v>0</v>
      </c>
      <c r="H16" s="39">
        <v>0</v>
      </c>
      <c r="I16" s="39">
        <v>0</v>
      </c>
      <c r="J16" s="39">
        <v>0</v>
      </c>
      <c r="K16" s="39">
        <v>0</v>
      </c>
      <c r="L16" s="39">
        <v>0</v>
      </c>
      <c r="M16" s="39">
        <v>0</v>
      </c>
      <c r="N16" s="39">
        <v>0</v>
      </c>
      <c r="O16" s="39">
        <v>0</v>
      </c>
      <c r="P16" s="39">
        <v>0</v>
      </c>
      <c r="Q16" s="78">
        <f t="shared" si="0"/>
        <v>0</v>
      </c>
      <c r="R16" s="79">
        <f t="shared" si="1"/>
        <v>0</v>
      </c>
      <c r="S16" s="35" t="str">
        <f t="shared" si="2"/>
        <v>HC</v>
      </c>
      <c r="T16" s="35" t="str">
        <f t="shared" si="3"/>
        <v>HC</v>
      </c>
    </row>
    <row r="17" spans="1:20" ht="15.75" customHeight="1">
      <c r="A17" s="2">
        <v>10</v>
      </c>
      <c r="B17" s="4">
        <f>дети!A10</f>
        <v>0</v>
      </c>
      <c r="C17" s="39">
        <v>0</v>
      </c>
      <c r="D17" s="39">
        <v>0</v>
      </c>
      <c r="E17" s="39">
        <v>0</v>
      </c>
      <c r="F17" s="39">
        <v>0</v>
      </c>
      <c r="G17" s="39">
        <v>0</v>
      </c>
      <c r="H17" s="39">
        <v>0</v>
      </c>
      <c r="I17" s="39">
        <v>0</v>
      </c>
      <c r="J17" s="39">
        <v>0</v>
      </c>
      <c r="K17" s="39">
        <v>0</v>
      </c>
      <c r="L17" s="39">
        <v>0</v>
      </c>
      <c r="M17" s="39">
        <v>0</v>
      </c>
      <c r="N17" s="39">
        <v>0</v>
      </c>
      <c r="O17" s="39">
        <v>0</v>
      </c>
      <c r="P17" s="39">
        <v>0</v>
      </c>
      <c r="Q17" s="78">
        <f t="shared" si="0"/>
        <v>0</v>
      </c>
      <c r="R17" s="79">
        <f t="shared" si="1"/>
        <v>0</v>
      </c>
      <c r="S17" s="35" t="str">
        <f t="shared" si="2"/>
        <v>HC</v>
      </c>
      <c r="T17" s="35" t="str">
        <f t="shared" si="3"/>
        <v>HC</v>
      </c>
    </row>
    <row r="18" spans="1:20" ht="15.75" customHeight="1">
      <c r="A18" s="2">
        <v>11</v>
      </c>
      <c r="B18" s="4">
        <f>дети!A11</f>
        <v>0</v>
      </c>
      <c r="C18" s="39">
        <v>0</v>
      </c>
      <c r="D18" s="39">
        <v>0</v>
      </c>
      <c r="E18" s="39">
        <v>0</v>
      </c>
      <c r="F18" s="39">
        <v>0</v>
      </c>
      <c r="G18" s="39">
        <v>0</v>
      </c>
      <c r="H18" s="39">
        <v>0</v>
      </c>
      <c r="I18" s="39">
        <v>0</v>
      </c>
      <c r="J18" s="39">
        <v>0</v>
      </c>
      <c r="K18" s="39">
        <v>0</v>
      </c>
      <c r="L18" s="39">
        <v>0</v>
      </c>
      <c r="M18" s="39">
        <v>0</v>
      </c>
      <c r="N18" s="39">
        <v>0</v>
      </c>
      <c r="O18" s="39">
        <v>0</v>
      </c>
      <c r="P18" s="39">
        <v>0</v>
      </c>
      <c r="Q18" s="78">
        <f t="shared" si="0"/>
        <v>0</v>
      </c>
      <c r="R18" s="79">
        <f t="shared" si="1"/>
        <v>0</v>
      </c>
      <c r="S18" s="35" t="str">
        <f t="shared" si="2"/>
        <v>HC</v>
      </c>
      <c r="T18" s="35" t="str">
        <f t="shared" si="3"/>
        <v>HC</v>
      </c>
    </row>
    <row r="19" spans="1:20" ht="15.75" customHeight="1">
      <c r="A19" s="2">
        <v>12</v>
      </c>
      <c r="B19" s="4">
        <f>дети!A12</f>
        <v>0</v>
      </c>
      <c r="C19" s="39">
        <v>0</v>
      </c>
      <c r="D19" s="39">
        <v>0</v>
      </c>
      <c r="E19" s="39">
        <v>0</v>
      </c>
      <c r="F19" s="39">
        <v>0</v>
      </c>
      <c r="G19" s="39">
        <v>0</v>
      </c>
      <c r="H19" s="39">
        <v>0</v>
      </c>
      <c r="I19" s="39">
        <v>0</v>
      </c>
      <c r="J19" s="39">
        <v>0</v>
      </c>
      <c r="K19" s="39">
        <v>0</v>
      </c>
      <c r="L19" s="39">
        <v>0</v>
      </c>
      <c r="M19" s="39">
        <v>0</v>
      </c>
      <c r="N19" s="39">
        <v>0</v>
      </c>
      <c r="O19" s="39">
        <v>0</v>
      </c>
      <c r="P19" s="39">
        <v>0</v>
      </c>
      <c r="Q19" s="78">
        <f t="shared" si="0"/>
        <v>0</v>
      </c>
      <c r="R19" s="79">
        <f t="shared" si="1"/>
        <v>0</v>
      </c>
      <c r="S19" s="35" t="str">
        <f t="shared" si="2"/>
        <v>HC</v>
      </c>
      <c r="T19" s="35" t="str">
        <f t="shared" si="3"/>
        <v>HC</v>
      </c>
    </row>
    <row r="20" spans="1:20" ht="15.75" customHeight="1">
      <c r="A20" s="2">
        <v>13</v>
      </c>
      <c r="B20" s="4">
        <f>дети!A13</f>
        <v>0</v>
      </c>
      <c r="C20" s="39">
        <v>0</v>
      </c>
      <c r="D20" s="39">
        <v>0</v>
      </c>
      <c r="E20" s="39">
        <v>0</v>
      </c>
      <c r="F20" s="39">
        <v>0</v>
      </c>
      <c r="G20" s="39">
        <v>0</v>
      </c>
      <c r="H20" s="39">
        <v>0</v>
      </c>
      <c r="I20" s="39">
        <v>0</v>
      </c>
      <c r="J20" s="39">
        <v>0</v>
      </c>
      <c r="K20" s="39">
        <v>0</v>
      </c>
      <c r="L20" s="39">
        <v>0</v>
      </c>
      <c r="M20" s="39">
        <v>0</v>
      </c>
      <c r="N20" s="39">
        <v>0</v>
      </c>
      <c r="O20" s="39">
        <v>0</v>
      </c>
      <c r="P20" s="39">
        <v>0</v>
      </c>
      <c r="Q20" s="78">
        <f t="shared" si="0"/>
        <v>0</v>
      </c>
      <c r="R20" s="79">
        <f t="shared" si="1"/>
        <v>0</v>
      </c>
      <c r="S20" s="35" t="str">
        <f t="shared" si="2"/>
        <v>HC</v>
      </c>
      <c r="T20" s="35" t="str">
        <f t="shared" si="3"/>
        <v>HC</v>
      </c>
    </row>
    <row r="21" spans="1:20" ht="15.75" customHeight="1">
      <c r="A21" s="2">
        <v>14</v>
      </c>
      <c r="B21" s="4">
        <f>дети!A14</f>
        <v>0</v>
      </c>
      <c r="C21" s="39">
        <v>0</v>
      </c>
      <c r="D21" s="39">
        <v>0</v>
      </c>
      <c r="E21" s="39">
        <v>0</v>
      </c>
      <c r="F21" s="39">
        <v>0</v>
      </c>
      <c r="G21" s="39">
        <v>0</v>
      </c>
      <c r="H21" s="39">
        <v>0</v>
      </c>
      <c r="I21" s="39">
        <v>0</v>
      </c>
      <c r="J21" s="39">
        <v>0</v>
      </c>
      <c r="K21" s="39">
        <v>0</v>
      </c>
      <c r="L21" s="39">
        <v>0</v>
      </c>
      <c r="M21" s="39">
        <v>0</v>
      </c>
      <c r="N21" s="39">
        <v>0</v>
      </c>
      <c r="O21" s="39">
        <v>0</v>
      </c>
      <c r="P21" s="39">
        <v>0</v>
      </c>
      <c r="Q21" s="78">
        <f t="shared" si="0"/>
        <v>0</v>
      </c>
      <c r="R21" s="79">
        <f t="shared" si="1"/>
        <v>0</v>
      </c>
      <c r="S21" s="35" t="str">
        <f t="shared" si="2"/>
        <v>HC</v>
      </c>
      <c r="T21" s="35" t="str">
        <f t="shared" si="3"/>
        <v>HC</v>
      </c>
    </row>
    <row r="22" spans="1:20" ht="15.75" customHeight="1">
      <c r="A22" s="2">
        <v>15</v>
      </c>
      <c r="B22" s="4">
        <f>дети!A15</f>
        <v>0</v>
      </c>
      <c r="C22" s="39">
        <v>0</v>
      </c>
      <c r="D22" s="39">
        <v>0</v>
      </c>
      <c r="E22" s="39">
        <v>0</v>
      </c>
      <c r="F22" s="39">
        <v>0</v>
      </c>
      <c r="G22" s="39">
        <v>0</v>
      </c>
      <c r="H22" s="39">
        <v>0</v>
      </c>
      <c r="I22" s="39">
        <v>0</v>
      </c>
      <c r="J22" s="39">
        <v>0</v>
      </c>
      <c r="K22" s="39">
        <v>0</v>
      </c>
      <c r="L22" s="39">
        <v>0</v>
      </c>
      <c r="M22" s="39">
        <v>0</v>
      </c>
      <c r="N22" s="39">
        <v>0</v>
      </c>
      <c r="O22" s="39">
        <v>0</v>
      </c>
      <c r="P22" s="39">
        <v>0</v>
      </c>
      <c r="Q22" s="78">
        <f t="shared" si="0"/>
        <v>0</v>
      </c>
      <c r="R22" s="79">
        <f t="shared" si="1"/>
        <v>0</v>
      </c>
      <c r="S22" s="35" t="str">
        <f t="shared" si="2"/>
        <v>HC</v>
      </c>
      <c r="T22" s="35" t="str">
        <f t="shared" si="3"/>
        <v>HC</v>
      </c>
    </row>
    <row r="23" spans="1:20" ht="15.75" customHeight="1">
      <c r="A23" s="2">
        <v>16</v>
      </c>
      <c r="B23" s="4">
        <f>дети!A16</f>
        <v>0</v>
      </c>
      <c r="C23" s="39">
        <v>0</v>
      </c>
      <c r="D23" s="39">
        <v>0</v>
      </c>
      <c r="E23" s="39">
        <v>0</v>
      </c>
      <c r="F23" s="39">
        <v>0</v>
      </c>
      <c r="G23" s="39">
        <v>0</v>
      </c>
      <c r="H23" s="39">
        <v>0</v>
      </c>
      <c r="I23" s="39">
        <v>0</v>
      </c>
      <c r="J23" s="39">
        <v>0</v>
      </c>
      <c r="K23" s="39">
        <v>0</v>
      </c>
      <c r="L23" s="39">
        <v>0</v>
      </c>
      <c r="M23" s="39">
        <v>0</v>
      </c>
      <c r="N23" s="39">
        <v>0</v>
      </c>
      <c r="O23" s="39">
        <v>0</v>
      </c>
      <c r="P23" s="39">
        <v>0</v>
      </c>
      <c r="Q23" s="78">
        <f t="shared" si="0"/>
        <v>0</v>
      </c>
      <c r="R23" s="79">
        <f t="shared" si="1"/>
        <v>0</v>
      </c>
      <c r="S23" s="35" t="str">
        <f t="shared" si="2"/>
        <v>HC</v>
      </c>
      <c r="T23" s="35" t="str">
        <f t="shared" si="3"/>
        <v>HC</v>
      </c>
    </row>
    <row r="24" spans="1:20" ht="15.75" customHeight="1">
      <c r="A24" s="2">
        <v>17</v>
      </c>
      <c r="B24" s="4">
        <f>дети!A17</f>
        <v>0</v>
      </c>
      <c r="C24" s="39">
        <v>0</v>
      </c>
      <c r="D24" s="39">
        <v>0</v>
      </c>
      <c r="E24" s="39">
        <v>0</v>
      </c>
      <c r="F24" s="39">
        <v>0</v>
      </c>
      <c r="G24" s="39">
        <v>0</v>
      </c>
      <c r="H24" s="39">
        <v>0</v>
      </c>
      <c r="I24" s="39">
        <v>0</v>
      </c>
      <c r="J24" s="39">
        <v>0</v>
      </c>
      <c r="K24" s="39">
        <v>0</v>
      </c>
      <c r="L24" s="39">
        <v>0</v>
      </c>
      <c r="M24" s="39">
        <v>0</v>
      </c>
      <c r="N24" s="39">
        <v>0</v>
      </c>
      <c r="O24" s="39">
        <v>0</v>
      </c>
      <c r="P24" s="39">
        <v>0</v>
      </c>
      <c r="Q24" s="78">
        <f t="shared" si="0"/>
        <v>0</v>
      </c>
      <c r="R24" s="79">
        <f t="shared" si="1"/>
        <v>0</v>
      </c>
      <c r="S24" s="35" t="str">
        <f t="shared" si="2"/>
        <v>HC</v>
      </c>
      <c r="T24" s="35" t="str">
        <f t="shared" si="3"/>
        <v>HC</v>
      </c>
    </row>
    <row r="25" spans="1:20" ht="15.75" customHeight="1">
      <c r="A25" s="2">
        <v>18</v>
      </c>
      <c r="B25" s="4">
        <f>дети!A18</f>
        <v>0</v>
      </c>
      <c r="C25" s="39">
        <v>0</v>
      </c>
      <c r="D25" s="39">
        <v>0</v>
      </c>
      <c r="E25" s="39">
        <v>0</v>
      </c>
      <c r="F25" s="39">
        <v>0</v>
      </c>
      <c r="G25" s="39">
        <v>0</v>
      </c>
      <c r="H25" s="39">
        <v>0</v>
      </c>
      <c r="I25" s="39">
        <v>0</v>
      </c>
      <c r="J25" s="39">
        <v>0</v>
      </c>
      <c r="K25" s="39">
        <v>0</v>
      </c>
      <c r="L25" s="39">
        <v>0</v>
      </c>
      <c r="M25" s="39">
        <v>0</v>
      </c>
      <c r="N25" s="39">
        <v>0</v>
      </c>
      <c r="O25" s="39">
        <v>0</v>
      </c>
      <c r="P25" s="39">
        <v>0</v>
      </c>
      <c r="Q25" s="78">
        <f t="shared" si="0"/>
        <v>0</v>
      </c>
      <c r="R25" s="79">
        <f t="shared" si="1"/>
        <v>0</v>
      </c>
      <c r="S25" s="35" t="str">
        <f t="shared" si="2"/>
        <v>HC</v>
      </c>
      <c r="T25" s="35" t="str">
        <f t="shared" si="3"/>
        <v>HC</v>
      </c>
    </row>
    <row r="26" spans="1:20" ht="15.75" customHeight="1">
      <c r="A26" s="2">
        <v>19</v>
      </c>
      <c r="B26" s="4">
        <f>дети!A19</f>
        <v>0</v>
      </c>
      <c r="C26" s="39">
        <v>0</v>
      </c>
      <c r="D26" s="39">
        <v>0</v>
      </c>
      <c r="E26" s="39">
        <v>0</v>
      </c>
      <c r="F26" s="39">
        <v>0</v>
      </c>
      <c r="G26" s="39">
        <v>0</v>
      </c>
      <c r="H26" s="39">
        <v>0</v>
      </c>
      <c r="I26" s="39">
        <v>0</v>
      </c>
      <c r="J26" s="39">
        <v>0</v>
      </c>
      <c r="K26" s="39">
        <v>0</v>
      </c>
      <c r="L26" s="39">
        <v>0</v>
      </c>
      <c r="M26" s="39">
        <v>0</v>
      </c>
      <c r="N26" s="39">
        <v>0</v>
      </c>
      <c r="O26" s="39">
        <v>0</v>
      </c>
      <c r="P26" s="39">
        <v>0</v>
      </c>
      <c r="Q26" s="78">
        <f t="shared" si="0"/>
        <v>0</v>
      </c>
      <c r="R26" s="79">
        <f t="shared" si="1"/>
        <v>0</v>
      </c>
      <c r="S26" s="35" t="str">
        <f t="shared" si="2"/>
        <v>HC</v>
      </c>
      <c r="T26" s="35" t="str">
        <f t="shared" si="3"/>
        <v>HC</v>
      </c>
    </row>
    <row r="27" spans="1:20" ht="15.75" customHeight="1">
      <c r="A27" s="2">
        <v>20</v>
      </c>
      <c r="B27" s="4">
        <f>дети!A20</f>
        <v>0</v>
      </c>
      <c r="C27" s="39">
        <v>0</v>
      </c>
      <c r="D27" s="39">
        <v>0</v>
      </c>
      <c r="E27" s="39">
        <v>0</v>
      </c>
      <c r="F27" s="39">
        <v>0</v>
      </c>
      <c r="G27" s="39">
        <v>0</v>
      </c>
      <c r="H27" s="39">
        <v>0</v>
      </c>
      <c r="I27" s="39">
        <v>0</v>
      </c>
      <c r="J27" s="39">
        <v>0</v>
      </c>
      <c r="K27" s="39">
        <v>0</v>
      </c>
      <c r="L27" s="39">
        <v>0</v>
      </c>
      <c r="M27" s="39">
        <v>0</v>
      </c>
      <c r="N27" s="39">
        <v>0</v>
      </c>
      <c r="O27" s="39">
        <v>0</v>
      </c>
      <c r="P27" s="39">
        <v>0</v>
      </c>
      <c r="Q27" s="78">
        <f t="shared" si="0"/>
        <v>0</v>
      </c>
      <c r="R27" s="79">
        <f t="shared" si="1"/>
        <v>0</v>
      </c>
      <c r="S27" s="35" t="str">
        <f t="shared" si="2"/>
        <v>HC</v>
      </c>
      <c r="T27" s="35" t="str">
        <f t="shared" si="3"/>
        <v>HC</v>
      </c>
    </row>
    <row r="28" spans="1:20" ht="15.75" customHeight="1">
      <c r="A28" s="2">
        <v>21</v>
      </c>
      <c r="B28" s="4">
        <f>дети!A21</f>
        <v>0</v>
      </c>
      <c r="C28" s="39">
        <v>0</v>
      </c>
      <c r="D28" s="39">
        <v>0</v>
      </c>
      <c r="E28" s="39">
        <v>0</v>
      </c>
      <c r="F28" s="39">
        <v>0</v>
      </c>
      <c r="G28" s="39">
        <v>0</v>
      </c>
      <c r="H28" s="39">
        <v>0</v>
      </c>
      <c r="I28" s="39">
        <v>0</v>
      </c>
      <c r="J28" s="39">
        <v>0</v>
      </c>
      <c r="K28" s="39">
        <v>0</v>
      </c>
      <c r="L28" s="39">
        <v>0</v>
      </c>
      <c r="M28" s="39">
        <v>0</v>
      </c>
      <c r="N28" s="39">
        <v>0</v>
      </c>
      <c r="O28" s="39">
        <v>0</v>
      </c>
      <c r="P28" s="39">
        <v>0</v>
      </c>
      <c r="Q28" s="78">
        <f t="shared" si="0"/>
        <v>0</v>
      </c>
      <c r="R28" s="79">
        <f t="shared" si="1"/>
        <v>0</v>
      </c>
      <c r="S28" s="35" t="str">
        <f t="shared" si="2"/>
        <v>HC</v>
      </c>
      <c r="T28" s="35" t="str">
        <f t="shared" si="3"/>
        <v>HC</v>
      </c>
    </row>
    <row r="29" spans="1:20" ht="15.75" customHeight="1">
      <c r="A29" s="2">
        <v>22</v>
      </c>
      <c r="B29" s="4">
        <f>дети!A22</f>
        <v>0</v>
      </c>
      <c r="C29" s="39">
        <v>0</v>
      </c>
      <c r="D29" s="39">
        <v>0</v>
      </c>
      <c r="E29" s="39">
        <v>0</v>
      </c>
      <c r="F29" s="39">
        <v>0</v>
      </c>
      <c r="G29" s="39">
        <v>0</v>
      </c>
      <c r="H29" s="39">
        <v>0</v>
      </c>
      <c r="I29" s="39">
        <v>0</v>
      </c>
      <c r="J29" s="39">
        <v>0</v>
      </c>
      <c r="K29" s="39">
        <v>0</v>
      </c>
      <c r="L29" s="39">
        <v>0</v>
      </c>
      <c r="M29" s="39">
        <v>0</v>
      </c>
      <c r="N29" s="39">
        <v>0</v>
      </c>
      <c r="O29" s="39">
        <v>0</v>
      </c>
      <c r="P29" s="39">
        <v>0</v>
      </c>
      <c r="Q29" s="78">
        <f t="shared" si="0"/>
        <v>0</v>
      </c>
      <c r="R29" s="79">
        <f t="shared" si="1"/>
        <v>0</v>
      </c>
      <c r="S29" s="35" t="str">
        <f t="shared" si="2"/>
        <v>HC</v>
      </c>
      <c r="T29" s="35" t="str">
        <f t="shared" si="3"/>
        <v>HC</v>
      </c>
    </row>
    <row r="30" spans="1:20" ht="15.75" customHeight="1">
      <c r="A30" s="2">
        <v>23</v>
      </c>
      <c r="B30" s="4">
        <f>дети!A23</f>
        <v>0</v>
      </c>
      <c r="C30" s="39">
        <v>0</v>
      </c>
      <c r="D30" s="39">
        <v>0</v>
      </c>
      <c r="E30" s="39">
        <v>0</v>
      </c>
      <c r="F30" s="39">
        <v>0</v>
      </c>
      <c r="G30" s="39">
        <v>0</v>
      </c>
      <c r="H30" s="39">
        <v>0</v>
      </c>
      <c r="I30" s="39">
        <v>0</v>
      </c>
      <c r="J30" s="39">
        <v>0</v>
      </c>
      <c r="K30" s="39">
        <v>0</v>
      </c>
      <c r="L30" s="39">
        <v>0</v>
      </c>
      <c r="M30" s="39">
        <v>0</v>
      </c>
      <c r="N30" s="39">
        <v>0</v>
      </c>
      <c r="O30" s="39">
        <v>0</v>
      </c>
      <c r="P30" s="39">
        <v>0</v>
      </c>
      <c r="Q30" s="78">
        <f t="shared" si="0"/>
        <v>0</v>
      </c>
      <c r="R30" s="79">
        <f t="shared" si="1"/>
        <v>0</v>
      </c>
      <c r="S30" s="35" t="str">
        <f t="shared" si="2"/>
        <v>HC</v>
      </c>
      <c r="T30" s="35" t="str">
        <f t="shared" si="3"/>
        <v>HC</v>
      </c>
    </row>
    <row r="31" spans="1:20" ht="15.75" customHeight="1">
      <c r="A31" s="2">
        <v>24</v>
      </c>
      <c r="B31" s="4">
        <f>дети!A24</f>
        <v>0</v>
      </c>
      <c r="C31" s="39">
        <v>0</v>
      </c>
      <c r="D31" s="39">
        <v>0</v>
      </c>
      <c r="E31" s="39">
        <v>0</v>
      </c>
      <c r="F31" s="39">
        <v>0</v>
      </c>
      <c r="G31" s="39">
        <v>0</v>
      </c>
      <c r="H31" s="39">
        <v>0</v>
      </c>
      <c r="I31" s="39">
        <v>0</v>
      </c>
      <c r="J31" s="39">
        <v>0</v>
      </c>
      <c r="K31" s="39">
        <v>0</v>
      </c>
      <c r="L31" s="39">
        <v>0</v>
      </c>
      <c r="M31" s="39">
        <v>0</v>
      </c>
      <c r="N31" s="39">
        <v>0</v>
      </c>
      <c r="O31" s="39">
        <v>0</v>
      </c>
      <c r="P31" s="39">
        <v>0</v>
      </c>
      <c r="Q31" s="78">
        <f t="shared" si="0"/>
        <v>0</v>
      </c>
      <c r="R31" s="79">
        <f t="shared" si="1"/>
        <v>0</v>
      </c>
      <c r="S31" s="35" t="str">
        <f t="shared" si="2"/>
        <v>HC</v>
      </c>
      <c r="T31" s="35" t="str">
        <f t="shared" si="3"/>
        <v>HC</v>
      </c>
    </row>
    <row r="32" spans="1:20" ht="15.75" customHeight="1">
      <c r="A32" s="2">
        <v>25</v>
      </c>
      <c r="B32" s="4">
        <f>дети!A25</f>
        <v>0</v>
      </c>
      <c r="C32" s="39">
        <v>0</v>
      </c>
      <c r="D32" s="39">
        <v>0</v>
      </c>
      <c r="E32" s="39">
        <v>0</v>
      </c>
      <c r="F32" s="39">
        <v>0</v>
      </c>
      <c r="G32" s="39">
        <v>0</v>
      </c>
      <c r="H32" s="39">
        <v>0</v>
      </c>
      <c r="I32" s="39">
        <v>0</v>
      </c>
      <c r="J32" s="39">
        <v>0</v>
      </c>
      <c r="K32" s="39">
        <v>0</v>
      </c>
      <c r="L32" s="39">
        <v>0</v>
      </c>
      <c r="M32" s="39">
        <v>0</v>
      </c>
      <c r="N32" s="39">
        <v>0</v>
      </c>
      <c r="O32" s="39">
        <v>0</v>
      </c>
      <c r="P32" s="39">
        <v>0</v>
      </c>
      <c r="Q32" s="78">
        <f t="shared" si="0"/>
        <v>0</v>
      </c>
      <c r="R32" s="79">
        <f t="shared" si="1"/>
        <v>0</v>
      </c>
      <c r="S32" s="35" t="str">
        <f t="shared" si="2"/>
        <v>HC</v>
      </c>
      <c r="T32" s="35" t="str">
        <f t="shared" si="3"/>
        <v>HC</v>
      </c>
    </row>
    <row r="33" spans="1:20" ht="15.75" customHeight="1">
      <c r="A33" s="2">
        <v>26</v>
      </c>
      <c r="B33" s="4">
        <f>дети!A26</f>
        <v>0</v>
      </c>
      <c r="C33" s="39">
        <v>0</v>
      </c>
      <c r="D33" s="39">
        <v>0</v>
      </c>
      <c r="E33" s="39">
        <v>0</v>
      </c>
      <c r="F33" s="39">
        <v>0</v>
      </c>
      <c r="G33" s="39">
        <v>0</v>
      </c>
      <c r="H33" s="39">
        <v>0</v>
      </c>
      <c r="I33" s="39">
        <v>0</v>
      </c>
      <c r="J33" s="39">
        <v>0</v>
      </c>
      <c r="K33" s="39">
        <v>0</v>
      </c>
      <c r="L33" s="39">
        <v>0</v>
      </c>
      <c r="M33" s="39">
        <v>0</v>
      </c>
      <c r="N33" s="39">
        <v>0</v>
      </c>
      <c r="O33" s="39">
        <v>0</v>
      </c>
      <c r="P33" s="39">
        <v>0</v>
      </c>
      <c r="Q33" s="78">
        <f t="shared" si="0"/>
        <v>0</v>
      </c>
      <c r="R33" s="79">
        <f t="shared" si="1"/>
        <v>0</v>
      </c>
      <c r="S33" s="35" t="str">
        <f t="shared" si="2"/>
        <v>HC</v>
      </c>
      <c r="T33" s="35" t="str">
        <f t="shared" si="3"/>
        <v>HC</v>
      </c>
    </row>
    <row r="34" spans="1:20" ht="15.75" customHeight="1">
      <c r="A34" s="2">
        <v>27</v>
      </c>
      <c r="B34" s="4">
        <f>дети!A27</f>
        <v>0</v>
      </c>
      <c r="C34" s="39">
        <v>0</v>
      </c>
      <c r="D34" s="39">
        <v>0</v>
      </c>
      <c r="E34" s="39">
        <v>0</v>
      </c>
      <c r="F34" s="39">
        <v>0</v>
      </c>
      <c r="G34" s="39">
        <v>0</v>
      </c>
      <c r="H34" s="39">
        <v>0</v>
      </c>
      <c r="I34" s="39">
        <v>0</v>
      </c>
      <c r="J34" s="39">
        <v>0</v>
      </c>
      <c r="K34" s="39">
        <v>0</v>
      </c>
      <c r="L34" s="39">
        <v>0</v>
      </c>
      <c r="M34" s="39">
        <v>0</v>
      </c>
      <c r="N34" s="39">
        <v>0</v>
      </c>
      <c r="O34" s="39">
        <v>0</v>
      </c>
      <c r="P34" s="39">
        <v>0</v>
      </c>
      <c r="Q34" s="78">
        <f t="shared" si="0"/>
        <v>0</v>
      </c>
      <c r="R34" s="79">
        <f t="shared" si="1"/>
        <v>0</v>
      </c>
      <c r="S34" s="35" t="str">
        <f t="shared" si="2"/>
        <v>HC</v>
      </c>
      <c r="T34" s="35" t="str">
        <f t="shared" si="3"/>
        <v>HC</v>
      </c>
    </row>
    <row r="35" spans="1:20" ht="15.75" customHeight="1">
      <c r="A35" s="2">
        <v>28</v>
      </c>
      <c r="B35" s="4">
        <f>дети!A28</f>
        <v>0</v>
      </c>
      <c r="C35" s="39">
        <v>0</v>
      </c>
      <c r="D35" s="39">
        <v>0</v>
      </c>
      <c r="E35" s="39">
        <v>0</v>
      </c>
      <c r="F35" s="39">
        <v>0</v>
      </c>
      <c r="G35" s="39">
        <v>0</v>
      </c>
      <c r="H35" s="39">
        <v>0</v>
      </c>
      <c r="I35" s="39">
        <v>0</v>
      </c>
      <c r="J35" s="39">
        <v>0</v>
      </c>
      <c r="K35" s="39">
        <v>0</v>
      </c>
      <c r="L35" s="39">
        <v>0</v>
      </c>
      <c r="M35" s="39">
        <v>0</v>
      </c>
      <c r="N35" s="39">
        <v>0</v>
      </c>
      <c r="O35" s="39">
        <v>0</v>
      </c>
      <c r="P35" s="39">
        <v>0</v>
      </c>
      <c r="Q35" s="78">
        <f t="shared" si="0"/>
        <v>0</v>
      </c>
      <c r="R35" s="79">
        <f t="shared" si="1"/>
        <v>0</v>
      </c>
      <c r="S35" s="35" t="str">
        <f t="shared" si="2"/>
        <v>HC</v>
      </c>
      <c r="T35" s="35" t="str">
        <f t="shared" si="3"/>
        <v>HC</v>
      </c>
    </row>
    <row r="36" spans="1:20" ht="15.75" customHeight="1">
      <c r="A36" s="122" t="s">
        <v>23</v>
      </c>
      <c r="B36" s="122"/>
      <c r="C36" s="99" t="e">
        <f>SUM(C8:C35)/дети!G2</f>
        <v>#DIV/0!</v>
      </c>
      <c r="D36" s="87" t="s">
        <v>83</v>
      </c>
      <c r="E36" s="80" t="e">
        <f>SUM(E8:E35)/дети!G2</f>
        <v>#DIV/0!</v>
      </c>
      <c r="F36" s="99" t="e">
        <f>SUM(F8:F35)/дети!G2</f>
        <v>#DIV/0!</v>
      </c>
      <c r="G36" s="80" t="e">
        <f>SUM(G8:G35)/дети!G2</f>
        <v>#DIV/0!</v>
      </c>
      <c r="H36" s="87" t="e">
        <f>SUM(H8:H35)/дети!G2</f>
        <v>#DIV/0!</v>
      </c>
      <c r="I36" s="80" t="e">
        <f>SUM(I8:I35)/дети!G2</f>
        <v>#DIV/0!</v>
      </c>
      <c r="J36" s="87" t="e">
        <f>SUM(J8:J35)/дети!G2</f>
        <v>#DIV/0!</v>
      </c>
      <c r="K36" s="99" t="e">
        <f>SUM(K8:K35)/дети!G2</f>
        <v>#DIV/0!</v>
      </c>
      <c r="L36" s="87" t="e">
        <f>SUM(L8:L35)/дети!G2</f>
        <v>#DIV/0!</v>
      </c>
      <c r="M36" s="99" t="e">
        <f>SUM(M8:M35)/дети!G2</f>
        <v>#DIV/0!</v>
      </c>
      <c r="N36" s="87" t="e">
        <f>SUM(N8:N35)/дети!G2</f>
        <v>#DIV/0!</v>
      </c>
      <c r="O36" s="99" t="e">
        <f>SUM(O8:O35)/дети!G2</f>
        <v>#DIV/0!</v>
      </c>
      <c r="P36" s="87" t="e">
        <f>SUM(P8:P35)/дети!G2</f>
        <v>#DIV/0!</v>
      </c>
      <c r="Q36" s="71" t="e">
        <f>SUM(Q8:Q35)/дети!G2</f>
        <v>#DIV/0!</v>
      </c>
      <c r="R36" s="71" t="e">
        <f>SUM(R8:R35)/дети!G2</f>
        <v>#DIV/0!</v>
      </c>
      <c r="S36" s="15">
        <f>SUM(S8:S33)/23</f>
        <v>0</v>
      </c>
      <c r="T36" s="15">
        <f>SUM(T8:T33)/23</f>
        <v>0</v>
      </c>
    </row>
    <row r="37" spans="1:20" ht="15.75" customHeight="1">
      <c r="A37" s="63"/>
      <c r="B37" s="104" t="s">
        <v>88</v>
      </c>
      <c r="C37" s="64" t="e">
        <f>COUNTIF(C8:C35,"=3")/дети!G2</f>
        <v>#DIV/0!</v>
      </c>
      <c r="D37" s="64" t="e">
        <f>COUNTIF(D8:D35,"=3")/дети!G2</f>
        <v>#DIV/0!</v>
      </c>
      <c r="E37" s="64" t="e">
        <f>COUNTIF(E8:E35,"=3")/дети!G2</f>
        <v>#DIV/0!</v>
      </c>
      <c r="F37" s="64" t="e">
        <f>COUNTIF(F8:F35,"=3")/дети!G2</f>
        <v>#DIV/0!</v>
      </c>
      <c r="G37" s="64" t="e">
        <f>COUNTIF(G8:G35,"=3")/дети!G2</f>
        <v>#DIV/0!</v>
      </c>
      <c r="H37" s="64" t="e">
        <f>COUNTIF(H8:H35,"=3")/дети!G2</f>
        <v>#DIV/0!</v>
      </c>
      <c r="I37" s="64" t="e">
        <f>COUNTIF(I8:I35,"=3")/дети!G2</f>
        <v>#DIV/0!</v>
      </c>
      <c r="J37" s="64" t="e">
        <f>COUNTIF(J8:J35,"=3")/дети!G2</f>
        <v>#DIV/0!</v>
      </c>
      <c r="K37" s="64" t="e">
        <f>COUNTIF(K8:K35,"=3")/дети!G2</f>
        <v>#DIV/0!</v>
      </c>
      <c r="L37" s="64" t="e">
        <f>COUNTIF(L8:L35,"=3")/дети!G2</f>
        <v>#DIV/0!</v>
      </c>
      <c r="M37" s="64" t="e">
        <f>COUNTIF(M8:M35,"=3")/дети!G2</f>
        <v>#DIV/0!</v>
      </c>
      <c r="N37" s="64" t="e">
        <f>COUNTIF(N8:N35,"=3")/дети!G2</f>
        <v>#DIV/0!</v>
      </c>
      <c r="O37" s="64" t="e">
        <f>COUNTIF(O8:O35,"=3")/дети!G2</f>
        <v>#DIV/0!</v>
      </c>
      <c r="P37" s="64" t="e">
        <f>COUNTIF(P8:P35,"=3")/дети!G2</f>
        <v>#DIV/0!</v>
      </c>
      <c r="Q37" s="36" t="e">
        <f>COUNTIF(Q8:Q35,"=3")/дети!G2</f>
        <v>#DIV/0!</v>
      </c>
      <c r="R37" s="36" t="e">
        <f>COUNTIF(R8:R35,"=3")/дети!G2</f>
        <v>#DIV/0!</v>
      </c>
      <c r="S37" s="15"/>
      <c r="T37" s="15"/>
    </row>
    <row r="38" spans="1:20" ht="27" customHeight="1">
      <c r="A38" s="63"/>
      <c r="B38" s="105" t="s">
        <v>89</v>
      </c>
      <c r="C38" s="64" t="e">
        <f>COUNTIF(C8:C35,"=2")/дети!G2</f>
        <v>#DIV/0!</v>
      </c>
      <c r="D38" s="64" t="e">
        <f>COUNTIF(D8:D35,"=2")/дети!G2</f>
        <v>#DIV/0!</v>
      </c>
      <c r="E38" s="64" t="e">
        <f>COUNTIF(E8:E35,"=2")/дети!G2</f>
        <v>#DIV/0!</v>
      </c>
      <c r="F38" s="64" t="e">
        <f>COUNTIF(F8:F35,"=2")/дети!G2</f>
        <v>#DIV/0!</v>
      </c>
      <c r="G38" s="64" t="e">
        <f>COUNTIF(G8:G35,"=2")/дети!G2</f>
        <v>#DIV/0!</v>
      </c>
      <c r="H38" s="64" t="e">
        <f>COUNTIF(H8:H35,"=2")/дети!G2</f>
        <v>#DIV/0!</v>
      </c>
      <c r="I38" s="64" t="e">
        <f>COUNTIF(I8:I35,"=2")/дети!G2</f>
        <v>#DIV/0!</v>
      </c>
      <c r="J38" s="64" t="e">
        <f>COUNTIF(J8:J35,"=2")/дети!G2</f>
        <v>#DIV/0!</v>
      </c>
      <c r="K38" s="64" t="e">
        <f>COUNTIF(K8:K35,"=2")/дети!G2</f>
        <v>#DIV/0!</v>
      </c>
      <c r="L38" s="64" t="e">
        <f>COUNTIF(L8:L35,"=2")/дети!G2</f>
        <v>#DIV/0!</v>
      </c>
      <c r="M38" s="64" t="e">
        <f>COUNTIF(M8:M35,"=2")/дети!G2</f>
        <v>#DIV/0!</v>
      </c>
      <c r="N38" s="64" t="e">
        <f>COUNTIF(N8:N35,"=2")/дети!G2</f>
        <v>#DIV/0!</v>
      </c>
      <c r="O38" s="64" t="e">
        <f>COUNTIF(O8:O35,"=2")/дети!G2</f>
        <v>#DIV/0!</v>
      </c>
      <c r="P38" s="64" t="e">
        <f>COUNTIF(P8:P35,"=2")/дети!G2</f>
        <v>#DIV/0!</v>
      </c>
      <c r="Q38" s="36" t="e">
        <f>100%-(Q39+Q37)</f>
        <v>#DIV/0!</v>
      </c>
      <c r="R38" s="36" t="e">
        <f>100%-(R39+R37)</f>
        <v>#DIV/0!</v>
      </c>
      <c r="S38" s="15"/>
      <c r="T38" s="15"/>
    </row>
    <row r="39" spans="1:20" ht="15.75" customHeight="1">
      <c r="A39" s="63"/>
      <c r="B39" s="104" t="s">
        <v>90</v>
      </c>
      <c r="C39" s="64" t="e">
        <f>COUNTIF(C8:C35,"=1")/дети!G2</f>
        <v>#DIV/0!</v>
      </c>
      <c r="D39" s="64" t="e">
        <f>COUNTIF(D8:D35,"=1")/дети!G2</f>
        <v>#DIV/0!</v>
      </c>
      <c r="E39" s="64" t="e">
        <f>COUNTIF(E8:E35,"=1")/дети!G2</f>
        <v>#DIV/0!</v>
      </c>
      <c r="F39" s="64" t="e">
        <f>COUNTIF(F8:F35,"=1")/дети!G2</f>
        <v>#DIV/0!</v>
      </c>
      <c r="G39" s="64" t="e">
        <f>COUNTIF(G8:G35,"=1")/дети!G2</f>
        <v>#DIV/0!</v>
      </c>
      <c r="H39" s="64" t="e">
        <f>COUNTIF(H8:H35,"=1")/дети!G2</f>
        <v>#DIV/0!</v>
      </c>
      <c r="I39" s="64" t="e">
        <f>COUNTIF(I8:I35,"=1")/дети!G2</f>
        <v>#DIV/0!</v>
      </c>
      <c r="J39" s="64" t="e">
        <f>COUNTIF(J8:J35,"=1")/дети!G2</f>
        <v>#DIV/0!</v>
      </c>
      <c r="K39" s="64" t="e">
        <f>COUNTIF(K8:K35,"=1")/дети!G2</f>
        <v>#DIV/0!</v>
      </c>
      <c r="L39" s="64" t="e">
        <f>COUNTIF(L8:L35,"=1")/дети!G2</f>
        <v>#DIV/0!</v>
      </c>
      <c r="M39" s="64" t="e">
        <f>COUNTIF(M8:M35,"=1")/дети!G2</f>
        <v>#DIV/0!</v>
      </c>
      <c r="N39" s="64" t="e">
        <f>COUNTIF(N8:N35,"=1")/дети!G2</f>
        <v>#DIV/0!</v>
      </c>
      <c r="O39" s="64" t="e">
        <f>COUNTIF(O8:O35,"=1")/дети!G2</f>
        <v>#DIV/0!</v>
      </c>
      <c r="P39" s="64" t="e">
        <f>COUNTIF(P8:P35,"=1")/дети!G2</f>
        <v>#DIV/0!</v>
      </c>
      <c r="Q39" s="43" t="e">
        <f>COUNTIF(Q8:Q35,"&lt;2")/дети!G2</f>
        <v>#DIV/0!</v>
      </c>
      <c r="R39" s="43" t="e">
        <f>COUNTIF(R8:R35,"&lt;2")/дети!G2</f>
        <v>#DIV/0!</v>
      </c>
      <c r="S39" s="15"/>
      <c r="T39" s="15"/>
    </row>
    <row r="46" spans="1:20" ht="23.25" customHeight="1"/>
  </sheetData>
  <mergeCells count="12">
    <mergeCell ref="A36:B36"/>
    <mergeCell ref="K5:L6"/>
    <mergeCell ref="M5:N6"/>
    <mergeCell ref="O5:P6"/>
    <mergeCell ref="S5:T6"/>
    <mergeCell ref="A5:A7"/>
    <mergeCell ref="B5:B7"/>
    <mergeCell ref="C5:D6"/>
    <mergeCell ref="E5:F6"/>
    <mergeCell ref="G5:H6"/>
    <mergeCell ref="I5:J6"/>
    <mergeCell ref="Q5:R6"/>
  </mergeCells>
  <pageMargins left="0.17" right="0.17" top="0.3" bottom="0.35" header="0.3" footer="0.3"/>
  <pageSetup paperSize="9" scale="66" orientation="landscape" verticalDpi="0" r:id="rId1"/>
  <rowBreaks count="1" manualBreakCount="1">
    <brk id="40" max="16383" man="1"/>
  </rowBreaks>
  <drawing r:id="rId2"/>
  <extLst>
    <ext xmlns:mx="http://schemas.microsoft.com/office/mac/excel/2008/main" uri="{64002731-A6B0-56B0-2670-7721B7C09600}">
      <mx:PLV Mode="0" OnePage="0" WScale="0"/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46"/>
  <sheetViews>
    <sheetView view="pageBreakPreview" topLeftCell="A17" zoomScale="90" zoomScaleNormal="90" zoomScaleSheetLayoutView="90" zoomScalePageLayoutView="90" workbookViewId="0">
      <selection activeCell="B4" sqref="B4"/>
    </sheetView>
  </sheetViews>
  <sheetFormatPr defaultColWidth="8.85546875" defaultRowHeight="15.75"/>
  <cols>
    <col min="1" max="1" width="5.85546875" style="18" customWidth="1"/>
    <col min="2" max="2" width="26.42578125" style="18" customWidth="1"/>
    <col min="3" max="3" width="6.42578125" style="18" customWidth="1"/>
    <col min="4" max="4" width="11.42578125" style="18" customWidth="1"/>
    <col min="5" max="5" width="9.28515625" style="18" customWidth="1"/>
    <col min="6" max="6" width="9.5703125" style="18" customWidth="1"/>
    <col min="7" max="7" width="6.85546875" style="18" customWidth="1"/>
    <col min="8" max="8" width="9.42578125" style="18" customWidth="1"/>
    <col min="9" max="9" width="5.85546875" style="18" customWidth="1"/>
    <col min="10" max="10" width="8.140625" style="18" customWidth="1"/>
    <col min="11" max="11" width="10.28515625" style="18" customWidth="1"/>
    <col min="12" max="12" width="11.140625" style="18" customWidth="1"/>
    <col min="13" max="13" width="7.140625" style="18" customWidth="1"/>
    <col min="14" max="14" width="14.140625" style="18" customWidth="1"/>
    <col min="15" max="15" width="6.42578125" style="18" customWidth="1"/>
    <col min="16" max="16" width="14" style="18" customWidth="1"/>
    <col min="17" max="17" width="8.28515625" style="18" customWidth="1"/>
    <col min="18" max="18" width="8.85546875" style="18" customWidth="1"/>
    <col min="19" max="19" width="7.42578125" style="18" customWidth="1"/>
    <col min="20" max="20" width="6" style="18" customWidth="1"/>
    <col min="21" max="16384" width="8.85546875" style="18"/>
  </cols>
  <sheetData>
    <row r="1" spans="1:20" ht="20.25">
      <c r="B1" s="51" t="str">
        <f>дети!A38</f>
        <v>Мониторинг образовательного процесса группы № __  (младшая) на 20__-20__ уч.г.</v>
      </c>
    </row>
    <row r="2" spans="1:20" ht="18.75">
      <c r="A2" s="50" t="str">
        <f>дети!A39</f>
        <v>Воспитатель: _____________________________</v>
      </c>
    </row>
    <row r="3" spans="1:20" ht="18.75">
      <c r="A3" s="50" t="str">
        <f>дети!A40</f>
        <v>Воспитатель: ________________________________</v>
      </c>
    </row>
    <row r="4" spans="1:20" ht="19.5" customHeight="1">
      <c r="B4" s="164" t="s">
        <v>93</v>
      </c>
    </row>
    <row r="5" spans="1:20" ht="166.5" customHeight="1">
      <c r="A5" s="119" t="s">
        <v>24</v>
      </c>
      <c r="B5" s="119" t="s">
        <v>12</v>
      </c>
      <c r="C5" s="120" t="s">
        <v>67</v>
      </c>
      <c r="D5" s="120"/>
      <c r="E5" s="120" t="s">
        <v>65</v>
      </c>
      <c r="F5" s="120"/>
      <c r="G5" s="120" t="s">
        <v>69</v>
      </c>
      <c r="H5" s="120"/>
      <c r="I5" s="120" t="s">
        <v>63</v>
      </c>
      <c r="J5" s="120"/>
      <c r="K5" s="120" t="s">
        <v>66</v>
      </c>
      <c r="L5" s="120"/>
      <c r="M5" s="120" t="s">
        <v>68</v>
      </c>
      <c r="N5" s="120"/>
      <c r="O5" s="120" t="s">
        <v>64</v>
      </c>
      <c r="P5" s="120"/>
      <c r="Q5" s="107" t="s">
        <v>25</v>
      </c>
      <c r="R5" s="106"/>
      <c r="S5" s="131" t="s">
        <v>18</v>
      </c>
      <c r="T5" s="132"/>
    </row>
    <row r="6" spans="1:20">
      <c r="A6" s="119"/>
      <c r="B6" s="119"/>
      <c r="C6" s="20" t="s">
        <v>10</v>
      </c>
      <c r="D6" s="20" t="s">
        <v>11</v>
      </c>
      <c r="E6" s="20" t="s">
        <v>10</v>
      </c>
      <c r="F6" s="20" t="s">
        <v>11</v>
      </c>
      <c r="G6" s="20" t="s">
        <v>10</v>
      </c>
      <c r="H6" s="20" t="s">
        <v>11</v>
      </c>
      <c r="I6" s="20" t="s">
        <v>10</v>
      </c>
      <c r="J6" s="20" t="s">
        <v>11</v>
      </c>
      <c r="K6" s="20" t="s">
        <v>10</v>
      </c>
      <c r="L6" s="20" t="s">
        <v>11</v>
      </c>
      <c r="M6" s="20" t="s">
        <v>10</v>
      </c>
      <c r="N6" s="20" t="s">
        <v>11</v>
      </c>
      <c r="O6" s="20" t="s">
        <v>10</v>
      </c>
      <c r="P6" s="21" t="s">
        <v>11</v>
      </c>
      <c r="Q6" s="72" t="s">
        <v>10</v>
      </c>
      <c r="R6" s="73" t="s">
        <v>11</v>
      </c>
      <c r="S6" s="22" t="s">
        <v>10</v>
      </c>
      <c r="T6" s="22" t="s">
        <v>11</v>
      </c>
    </row>
    <row r="7" spans="1:20" ht="20.25" customHeight="1">
      <c r="A7" s="23">
        <v>1</v>
      </c>
      <c r="B7" s="3">
        <f>дети!A1</f>
        <v>0</v>
      </c>
      <c r="C7" s="40">
        <v>0</v>
      </c>
      <c r="D7" s="40">
        <v>0</v>
      </c>
      <c r="E7" s="40">
        <v>0</v>
      </c>
      <c r="F7" s="40">
        <v>0</v>
      </c>
      <c r="G7" s="40">
        <v>0</v>
      </c>
      <c r="H7" s="40">
        <v>0</v>
      </c>
      <c r="I7" s="40">
        <v>0</v>
      </c>
      <c r="J7" s="40">
        <v>0</v>
      </c>
      <c r="K7" s="40">
        <v>0</v>
      </c>
      <c r="L7" s="40">
        <v>0</v>
      </c>
      <c r="M7" s="40">
        <v>0</v>
      </c>
      <c r="N7" s="40">
        <v>0</v>
      </c>
      <c r="O7" s="40">
        <v>0</v>
      </c>
      <c r="P7" s="40">
        <v>0</v>
      </c>
      <c r="Q7" s="81">
        <f>(C7+E7+G7+I7+K7+M7+O7)/7</f>
        <v>0</v>
      </c>
      <c r="R7" s="82">
        <f>(D7+F7+H7+J7+L7+N7+P7)/7</f>
        <v>0</v>
      </c>
      <c r="S7" s="35" t="str">
        <f>IF(Q7=3,"B",IF(Q7&gt;=2,"C","HC"))</f>
        <v>HC</v>
      </c>
      <c r="T7" s="35" t="str">
        <f>IF(R7=3,"B",IF(R7&gt;=2,"C","HC"))</f>
        <v>HC</v>
      </c>
    </row>
    <row r="8" spans="1:20" ht="21" customHeight="1">
      <c r="A8" s="23">
        <v>2</v>
      </c>
      <c r="B8" s="3">
        <f>дети!A2</f>
        <v>0</v>
      </c>
      <c r="C8" s="40">
        <v>0</v>
      </c>
      <c r="D8" s="40">
        <v>0</v>
      </c>
      <c r="E8" s="40">
        <v>0</v>
      </c>
      <c r="F8" s="40">
        <v>0</v>
      </c>
      <c r="G8" s="40">
        <v>0</v>
      </c>
      <c r="H8" s="40">
        <v>0</v>
      </c>
      <c r="I8" s="40">
        <v>0</v>
      </c>
      <c r="J8" s="40">
        <v>0</v>
      </c>
      <c r="K8" s="40">
        <v>0</v>
      </c>
      <c r="L8" s="40">
        <v>0</v>
      </c>
      <c r="M8" s="40">
        <v>0</v>
      </c>
      <c r="N8" s="40">
        <v>0</v>
      </c>
      <c r="O8" s="40">
        <v>0</v>
      </c>
      <c r="P8" s="40">
        <v>0</v>
      </c>
      <c r="Q8" s="81">
        <f t="shared" ref="Q8:Q34" si="0">(C8+E8+G8+I8+K8+M8+O8)/7</f>
        <v>0</v>
      </c>
      <c r="R8" s="82">
        <f t="shared" ref="R8:R34" si="1">(D8+F8+H8+J8+L8+N8+P8)/7</f>
        <v>0</v>
      </c>
      <c r="S8" s="35" t="str">
        <f t="shared" ref="S8:S34" si="2">IF(Q8=3,"B",IF(Q8&gt;=2,"C","HC"))</f>
        <v>HC</v>
      </c>
      <c r="T8" s="35" t="str">
        <f t="shared" ref="T8:T34" si="3">IF(R8=3,"B",IF(R8&gt;=2,"C","HC"))</f>
        <v>HC</v>
      </c>
    </row>
    <row r="9" spans="1:20" ht="18" customHeight="1">
      <c r="A9" s="37">
        <v>3</v>
      </c>
      <c r="B9" s="3">
        <f>дети!A3</f>
        <v>0</v>
      </c>
      <c r="C9" s="40">
        <v>0</v>
      </c>
      <c r="D9" s="40">
        <v>0</v>
      </c>
      <c r="E9" s="40">
        <v>0</v>
      </c>
      <c r="F9" s="40">
        <v>0</v>
      </c>
      <c r="G9" s="40">
        <v>0</v>
      </c>
      <c r="H9" s="40">
        <v>0</v>
      </c>
      <c r="I9" s="40">
        <v>0</v>
      </c>
      <c r="J9" s="40">
        <v>0</v>
      </c>
      <c r="K9" s="40">
        <v>0</v>
      </c>
      <c r="L9" s="40">
        <v>0</v>
      </c>
      <c r="M9" s="40">
        <v>0</v>
      </c>
      <c r="N9" s="40">
        <v>0</v>
      </c>
      <c r="O9" s="40">
        <v>0</v>
      </c>
      <c r="P9" s="40">
        <v>0</v>
      </c>
      <c r="Q9" s="81">
        <f t="shared" si="0"/>
        <v>0</v>
      </c>
      <c r="R9" s="82">
        <f t="shared" si="1"/>
        <v>0</v>
      </c>
      <c r="S9" s="35" t="str">
        <f t="shared" si="2"/>
        <v>HC</v>
      </c>
      <c r="T9" s="35" t="str">
        <f t="shared" si="3"/>
        <v>HC</v>
      </c>
    </row>
    <row r="10" spans="1:20" ht="17.25" customHeight="1">
      <c r="A10" s="90">
        <v>4</v>
      </c>
      <c r="B10" s="3">
        <f>дети!A4</f>
        <v>0</v>
      </c>
      <c r="C10" s="40">
        <v>0</v>
      </c>
      <c r="D10" s="40">
        <v>0</v>
      </c>
      <c r="E10" s="40">
        <v>0</v>
      </c>
      <c r="F10" s="40">
        <v>0</v>
      </c>
      <c r="G10" s="40">
        <v>0</v>
      </c>
      <c r="H10" s="40">
        <v>0</v>
      </c>
      <c r="I10" s="40">
        <v>0</v>
      </c>
      <c r="J10" s="40">
        <v>0</v>
      </c>
      <c r="K10" s="40">
        <v>0</v>
      </c>
      <c r="L10" s="40">
        <v>0</v>
      </c>
      <c r="M10" s="40">
        <v>0</v>
      </c>
      <c r="N10" s="40">
        <v>0</v>
      </c>
      <c r="O10" s="40">
        <v>0</v>
      </c>
      <c r="P10" s="40">
        <v>0</v>
      </c>
      <c r="Q10" s="81">
        <f t="shared" si="0"/>
        <v>0</v>
      </c>
      <c r="R10" s="82">
        <f t="shared" si="1"/>
        <v>0</v>
      </c>
      <c r="S10" s="35" t="str">
        <f t="shared" si="2"/>
        <v>HC</v>
      </c>
      <c r="T10" s="35" t="str">
        <f t="shared" si="3"/>
        <v>HC</v>
      </c>
    </row>
    <row r="11" spans="1:20" ht="19.5" customHeight="1">
      <c r="A11" s="90">
        <v>5</v>
      </c>
      <c r="B11" s="3">
        <f>дети!A5</f>
        <v>0</v>
      </c>
      <c r="C11" s="40">
        <v>0</v>
      </c>
      <c r="D11" s="40">
        <v>0</v>
      </c>
      <c r="E11" s="40">
        <v>0</v>
      </c>
      <c r="F11" s="40">
        <v>0</v>
      </c>
      <c r="G11" s="40">
        <v>0</v>
      </c>
      <c r="H11" s="40">
        <v>0</v>
      </c>
      <c r="I11" s="40">
        <v>0</v>
      </c>
      <c r="J11" s="40">
        <v>0</v>
      </c>
      <c r="K11" s="40">
        <v>0</v>
      </c>
      <c r="L11" s="40">
        <v>0</v>
      </c>
      <c r="M11" s="40">
        <v>0</v>
      </c>
      <c r="N11" s="40">
        <v>0</v>
      </c>
      <c r="O11" s="40">
        <v>0</v>
      </c>
      <c r="P11" s="40">
        <v>0</v>
      </c>
      <c r="Q11" s="81">
        <f t="shared" si="0"/>
        <v>0</v>
      </c>
      <c r="R11" s="82">
        <f t="shared" si="1"/>
        <v>0</v>
      </c>
      <c r="S11" s="35" t="str">
        <f t="shared" si="2"/>
        <v>HC</v>
      </c>
      <c r="T11" s="35" t="str">
        <f t="shared" si="3"/>
        <v>HC</v>
      </c>
    </row>
    <row r="12" spans="1:20" ht="15.75" customHeight="1">
      <c r="A12" s="90">
        <v>6</v>
      </c>
      <c r="B12" s="3">
        <f>дети!A6</f>
        <v>0</v>
      </c>
      <c r="C12" s="40">
        <v>0</v>
      </c>
      <c r="D12" s="40">
        <v>0</v>
      </c>
      <c r="E12" s="40">
        <v>0</v>
      </c>
      <c r="F12" s="40">
        <v>0</v>
      </c>
      <c r="G12" s="40">
        <v>0</v>
      </c>
      <c r="H12" s="40">
        <v>0</v>
      </c>
      <c r="I12" s="40">
        <v>0</v>
      </c>
      <c r="J12" s="40">
        <v>0</v>
      </c>
      <c r="K12" s="40">
        <v>0</v>
      </c>
      <c r="L12" s="40">
        <v>0</v>
      </c>
      <c r="M12" s="40">
        <v>0</v>
      </c>
      <c r="N12" s="40">
        <v>0</v>
      </c>
      <c r="O12" s="40">
        <v>0</v>
      </c>
      <c r="P12" s="40">
        <v>0</v>
      </c>
      <c r="Q12" s="81">
        <f t="shared" si="0"/>
        <v>0</v>
      </c>
      <c r="R12" s="82">
        <f t="shared" si="1"/>
        <v>0</v>
      </c>
      <c r="S12" s="35" t="str">
        <f t="shared" si="2"/>
        <v>HC</v>
      </c>
      <c r="T12" s="35" t="str">
        <f t="shared" si="3"/>
        <v>HC</v>
      </c>
    </row>
    <row r="13" spans="1:20" ht="21.75" customHeight="1">
      <c r="A13" s="90">
        <v>7</v>
      </c>
      <c r="B13" s="3">
        <f>дети!A7</f>
        <v>0</v>
      </c>
      <c r="C13" s="40">
        <v>0</v>
      </c>
      <c r="D13" s="40">
        <v>0</v>
      </c>
      <c r="E13" s="40">
        <v>0</v>
      </c>
      <c r="F13" s="40">
        <v>0</v>
      </c>
      <c r="G13" s="40">
        <v>0</v>
      </c>
      <c r="H13" s="40">
        <v>0</v>
      </c>
      <c r="I13" s="40">
        <v>0</v>
      </c>
      <c r="J13" s="40">
        <v>0</v>
      </c>
      <c r="K13" s="40">
        <v>0</v>
      </c>
      <c r="L13" s="40">
        <v>0</v>
      </c>
      <c r="M13" s="40">
        <v>0</v>
      </c>
      <c r="N13" s="40">
        <v>0</v>
      </c>
      <c r="O13" s="40">
        <v>0</v>
      </c>
      <c r="P13" s="40">
        <v>0</v>
      </c>
      <c r="Q13" s="81">
        <f t="shared" si="0"/>
        <v>0</v>
      </c>
      <c r="R13" s="82">
        <f t="shared" si="1"/>
        <v>0</v>
      </c>
      <c r="S13" s="35" t="str">
        <f t="shared" si="2"/>
        <v>HC</v>
      </c>
      <c r="T13" s="35" t="str">
        <f t="shared" si="3"/>
        <v>HC</v>
      </c>
    </row>
    <row r="14" spans="1:20" ht="18" customHeight="1">
      <c r="A14" s="90">
        <v>8</v>
      </c>
      <c r="B14" s="3">
        <f>дети!A8</f>
        <v>0</v>
      </c>
      <c r="C14" s="40">
        <v>0</v>
      </c>
      <c r="D14" s="40">
        <v>0</v>
      </c>
      <c r="E14" s="40">
        <v>0</v>
      </c>
      <c r="F14" s="40">
        <v>0</v>
      </c>
      <c r="G14" s="40">
        <v>0</v>
      </c>
      <c r="H14" s="40">
        <v>0</v>
      </c>
      <c r="I14" s="40">
        <v>0</v>
      </c>
      <c r="J14" s="40">
        <v>0</v>
      </c>
      <c r="K14" s="40">
        <v>0</v>
      </c>
      <c r="L14" s="40">
        <v>0</v>
      </c>
      <c r="M14" s="40">
        <v>0</v>
      </c>
      <c r="N14" s="40">
        <v>0</v>
      </c>
      <c r="O14" s="40">
        <v>0</v>
      </c>
      <c r="P14" s="40">
        <v>0</v>
      </c>
      <c r="Q14" s="81">
        <f t="shared" si="0"/>
        <v>0</v>
      </c>
      <c r="R14" s="82">
        <f t="shared" si="1"/>
        <v>0</v>
      </c>
      <c r="S14" s="35" t="str">
        <f t="shared" si="2"/>
        <v>HC</v>
      </c>
      <c r="T14" s="35" t="str">
        <f t="shared" si="3"/>
        <v>HC</v>
      </c>
    </row>
    <row r="15" spans="1:20" ht="20.25" customHeight="1">
      <c r="A15" s="90">
        <v>9</v>
      </c>
      <c r="B15" s="3">
        <f>дети!A9</f>
        <v>0</v>
      </c>
      <c r="C15" s="40">
        <v>0</v>
      </c>
      <c r="D15" s="40">
        <v>0</v>
      </c>
      <c r="E15" s="40">
        <v>0</v>
      </c>
      <c r="F15" s="40">
        <v>0</v>
      </c>
      <c r="G15" s="40">
        <v>0</v>
      </c>
      <c r="H15" s="40">
        <v>0</v>
      </c>
      <c r="I15" s="40">
        <v>0</v>
      </c>
      <c r="J15" s="40">
        <v>0</v>
      </c>
      <c r="K15" s="40">
        <v>0</v>
      </c>
      <c r="L15" s="40">
        <v>0</v>
      </c>
      <c r="M15" s="40">
        <v>0</v>
      </c>
      <c r="N15" s="40">
        <v>0</v>
      </c>
      <c r="O15" s="40">
        <v>0</v>
      </c>
      <c r="P15" s="40">
        <v>0</v>
      </c>
      <c r="Q15" s="81">
        <f t="shared" si="0"/>
        <v>0</v>
      </c>
      <c r="R15" s="82">
        <f t="shared" si="1"/>
        <v>0</v>
      </c>
      <c r="S15" s="35" t="str">
        <f t="shared" si="2"/>
        <v>HC</v>
      </c>
      <c r="T15" s="35" t="str">
        <f t="shared" si="3"/>
        <v>HC</v>
      </c>
    </row>
    <row r="16" spans="1:20" ht="18" customHeight="1">
      <c r="A16" s="90">
        <v>10</v>
      </c>
      <c r="B16" s="3">
        <f>дети!A10</f>
        <v>0</v>
      </c>
      <c r="C16" s="40">
        <v>0</v>
      </c>
      <c r="D16" s="40">
        <v>0</v>
      </c>
      <c r="E16" s="40">
        <v>0</v>
      </c>
      <c r="F16" s="40">
        <v>0</v>
      </c>
      <c r="G16" s="40">
        <v>0</v>
      </c>
      <c r="H16" s="40">
        <v>0</v>
      </c>
      <c r="I16" s="40">
        <v>0</v>
      </c>
      <c r="J16" s="40">
        <v>0</v>
      </c>
      <c r="K16" s="40">
        <v>0</v>
      </c>
      <c r="L16" s="40">
        <v>0</v>
      </c>
      <c r="M16" s="40">
        <v>0</v>
      </c>
      <c r="N16" s="40">
        <v>0</v>
      </c>
      <c r="O16" s="40">
        <v>0</v>
      </c>
      <c r="P16" s="40">
        <v>0</v>
      </c>
      <c r="Q16" s="81">
        <f t="shared" si="0"/>
        <v>0</v>
      </c>
      <c r="R16" s="82">
        <f t="shared" si="1"/>
        <v>0</v>
      </c>
      <c r="S16" s="35" t="str">
        <f t="shared" si="2"/>
        <v>HC</v>
      </c>
      <c r="T16" s="35" t="str">
        <f t="shared" si="3"/>
        <v>HC</v>
      </c>
    </row>
    <row r="17" spans="1:20" ht="18" customHeight="1">
      <c r="A17" s="90">
        <v>11</v>
      </c>
      <c r="B17" s="3">
        <f>дети!A11</f>
        <v>0</v>
      </c>
      <c r="C17" s="40">
        <v>0</v>
      </c>
      <c r="D17" s="40">
        <v>0</v>
      </c>
      <c r="E17" s="40">
        <v>0</v>
      </c>
      <c r="F17" s="40">
        <v>0</v>
      </c>
      <c r="G17" s="40">
        <v>0</v>
      </c>
      <c r="H17" s="40">
        <v>0</v>
      </c>
      <c r="I17" s="40">
        <v>0</v>
      </c>
      <c r="J17" s="40">
        <v>0</v>
      </c>
      <c r="K17" s="40">
        <v>0</v>
      </c>
      <c r="L17" s="40">
        <v>0</v>
      </c>
      <c r="M17" s="40">
        <v>0</v>
      </c>
      <c r="N17" s="40">
        <v>0</v>
      </c>
      <c r="O17" s="40">
        <v>0</v>
      </c>
      <c r="P17" s="40">
        <v>0</v>
      </c>
      <c r="Q17" s="81">
        <f t="shared" si="0"/>
        <v>0</v>
      </c>
      <c r="R17" s="82">
        <f t="shared" si="1"/>
        <v>0</v>
      </c>
      <c r="S17" s="35" t="str">
        <f t="shared" si="2"/>
        <v>HC</v>
      </c>
      <c r="T17" s="35" t="str">
        <f t="shared" si="3"/>
        <v>HC</v>
      </c>
    </row>
    <row r="18" spans="1:20" ht="18" customHeight="1">
      <c r="A18" s="90">
        <v>12</v>
      </c>
      <c r="B18" s="3">
        <f>дети!A12</f>
        <v>0</v>
      </c>
      <c r="C18" s="40">
        <v>0</v>
      </c>
      <c r="D18" s="40">
        <v>0</v>
      </c>
      <c r="E18" s="40">
        <v>0</v>
      </c>
      <c r="F18" s="40">
        <v>0</v>
      </c>
      <c r="G18" s="40">
        <v>0</v>
      </c>
      <c r="H18" s="40">
        <v>0</v>
      </c>
      <c r="I18" s="40">
        <v>0</v>
      </c>
      <c r="J18" s="40">
        <v>0</v>
      </c>
      <c r="K18" s="40">
        <v>0</v>
      </c>
      <c r="L18" s="40">
        <v>0</v>
      </c>
      <c r="M18" s="40">
        <v>0</v>
      </c>
      <c r="N18" s="40">
        <v>0</v>
      </c>
      <c r="O18" s="40">
        <v>0</v>
      </c>
      <c r="P18" s="40">
        <v>0</v>
      </c>
      <c r="Q18" s="81">
        <f t="shared" si="0"/>
        <v>0</v>
      </c>
      <c r="R18" s="82">
        <f t="shared" si="1"/>
        <v>0</v>
      </c>
      <c r="S18" s="35" t="str">
        <f t="shared" si="2"/>
        <v>HC</v>
      </c>
      <c r="T18" s="35" t="str">
        <f t="shared" si="3"/>
        <v>HC</v>
      </c>
    </row>
    <row r="19" spans="1:20" ht="18" customHeight="1">
      <c r="A19" s="90">
        <v>13</v>
      </c>
      <c r="B19" s="3">
        <f>дети!A13</f>
        <v>0</v>
      </c>
      <c r="C19" s="40">
        <v>0</v>
      </c>
      <c r="D19" s="40">
        <v>0</v>
      </c>
      <c r="E19" s="40">
        <v>0</v>
      </c>
      <c r="F19" s="40">
        <v>0</v>
      </c>
      <c r="G19" s="40">
        <v>0</v>
      </c>
      <c r="H19" s="40">
        <v>0</v>
      </c>
      <c r="I19" s="40">
        <v>0</v>
      </c>
      <c r="J19" s="40">
        <v>0</v>
      </c>
      <c r="K19" s="40">
        <v>0</v>
      </c>
      <c r="L19" s="40">
        <v>0</v>
      </c>
      <c r="M19" s="40">
        <v>0</v>
      </c>
      <c r="N19" s="40">
        <v>0</v>
      </c>
      <c r="O19" s="40">
        <v>0</v>
      </c>
      <c r="P19" s="40">
        <v>0</v>
      </c>
      <c r="Q19" s="81">
        <f t="shared" si="0"/>
        <v>0</v>
      </c>
      <c r="R19" s="82">
        <f t="shared" si="1"/>
        <v>0</v>
      </c>
      <c r="S19" s="35" t="str">
        <f t="shared" si="2"/>
        <v>HC</v>
      </c>
      <c r="T19" s="35" t="str">
        <f t="shared" si="3"/>
        <v>HC</v>
      </c>
    </row>
    <row r="20" spans="1:20" ht="16.5" customHeight="1">
      <c r="A20" s="90">
        <v>14</v>
      </c>
      <c r="B20" s="3">
        <f>дети!A14</f>
        <v>0</v>
      </c>
      <c r="C20" s="40">
        <v>0</v>
      </c>
      <c r="D20" s="40">
        <v>0</v>
      </c>
      <c r="E20" s="40">
        <v>0</v>
      </c>
      <c r="F20" s="40">
        <v>0</v>
      </c>
      <c r="G20" s="40">
        <v>0</v>
      </c>
      <c r="H20" s="40">
        <v>0</v>
      </c>
      <c r="I20" s="40">
        <v>0</v>
      </c>
      <c r="J20" s="40">
        <v>0</v>
      </c>
      <c r="K20" s="40">
        <v>0</v>
      </c>
      <c r="L20" s="40">
        <v>0</v>
      </c>
      <c r="M20" s="40">
        <v>0</v>
      </c>
      <c r="N20" s="40">
        <v>0</v>
      </c>
      <c r="O20" s="40">
        <v>0</v>
      </c>
      <c r="P20" s="40">
        <v>0</v>
      </c>
      <c r="Q20" s="81">
        <f t="shared" si="0"/>
        <v>0</v>
      </c>
      <c r="R20" s="82">
        <f t="shared" si="1"/>
        <v>0</v>
      </c>
      <c r="S20" s="35" t="str">
        <f t="shared" si="2"/>
        <v>HC</v>
      </c>
      <c r="T20" s="35" t="str">
        <f t="shared" si="3"/>
        <v>HC</v>
      </c>
    </row>
    <row r="21" spans="1:20" ht="18" customHeight="1">
      <c r="A21" s="90">
        <v>15</v>
      </c>
      <c r="B21" s="3">
        <f>дети!A15</f>
        <v>0</v>
      </c>
      <c r="C21" s="40">
        <v>0</v>
      </c>
      <c r="D21" s="40">
        <v>0</v>
      </c>
      <c r="E21" s="40">
        <v>0</v>
      </c>
      <c r="F21" s="40">
        <v>0</v>
      </c>
      <c r="G21" s="40">
        <v>0</v>
      </c>
      <c r="H21" s="40">
        <v>0</v>
      </c>
      <c r="I21" s="40">
        <v>0</v>
      </c>
      <c r="J21" s="40">
        <v>0</v>
      </c>
      <c r="K21" s="40">
        <v>0</v>
      </c>
      <c r="L21" s="40">
        <v>0</v>
      </c>
      <c r="M21" s="40">
        <v>0</v>
      </c>
      <c r="N21" s="40">
        <v>0</v>
      </c>
      <c r="O21" s="40">
        <v>0</v>
      </c>
      <c r="P21" s="40">
        <v>0</v>
      </c>
      <c r="Q21" s="81">
        <f t="shared" si="0"/>
        <v>0</v>
      </c>
      <c r="R21" s="82">
        <f t="shared" si="1"/>
        <v>0</v>
      </c>
      <c r="S21" s="35" t="str">
        <f t="shared" si="2"/>
        <v>HC</v>
      </c>
      <c r="T21" s="35" t="str">
        <f t="shared" si="3"/>
        <v>HC</v>
      </c>
    </row>
    <row r="22" spans="1:20" ht="17.25" customHeight="1">
      <c r="A22" s="90">
        <v>16</v>
      </c>
      <c r="B22" s="3">
        <f>дети!A16</f>
        <v>0</v>
      </c>
      <c r="C22" s="40">
        <v>0</v>
      </c>
      <c r="D22" s="40">
        <v>0</v>
      </c>
      <c r="E22" s="40">
        <v>0</v>
      </c>
      <c r="F22" s="40">
        <v>0</v>
      </c>
      <c r="G22" s="40">
        <v>0</v>
      </c>
      <c r="H22" s="40">
        <v>0</v>
      </c>
      <c r="I22" s="40">
        <v>0</v>
      </c>
      <c r="J22" s="40">
        <v>0</v>
      </c>
      <c r="K22" s="40">
        <v>0</v>
      </c>
      <c r="L22" s="40">
        <v>0</v>
      </c>
      <c r="M22" s="40">
        <v>0</v>
      </c>
      <c r="N22" s="40">
        <v>0</v>
      </c>
      <c r="O22" s="40">
        <v>0</v>
      </c>
      <c r="P22" s="40">
        <v>0</v>
      </c>
      <c r="Q22" s="81">
        <f t="shared" si="0"/>
        <v>0</v>
      </c>
      <c r="R22" s="82">
        <f t="shared" si="1"/>
        <v>0</v>
      </c>
      <c r="S22" s="35" t="str">
        <f t="shared" si="2"/>
        <v>HC</v>
      </c>
      <c r="T22" s="35" t="str">
        <f t="shared" si="3"/>
        <v>HC</v>
      </c>
    </row>
    <row r="23" spans="1:20" ht="16.5" customHeight="1">
      <c r="A23" s="90">
        <v>17</v>
      </c>
      <c r="B23" s="3">
        <f>дети!A17</f>
        <v>0</v>
      </c>
      <c r="C23" s="40">
        <v>0</v>
      </c>
      <c r="D23" s="40">
        <v>0</v>
      </c>
      <c r="E23" s="40">
        <v>0</v>
      </c>
      <c r="F23" s="40">
        <v>0</v>
      </c>
      <c r="G23" s="40">
        <v>0</v>
      </c>
      <c r="H23" s="40">
        <v>0</v>
      </c>
      <c r="I23" s="40">
        <v>0</v>
      </c>
      <c r="J23" s="40">
        <v>0</v>
      </c>
      <c r="K23" s="40">
        <v>0</v>
      </c>
      <c r="L23" s="40">
        <v>0</v>
      </c>
      <c r="M23" s="40">
        <v>0</v>
      </c>
      <c r="N23" s="40">
        <v>0</v>
      </c>
      <c r="O23" s="40">
        <v>0</v>
      </c>
      <c r="P23" s="40">
        <v>0</v>
      </c>
      <c r="Q23" s="81">
        <f t="shared" si="0"/>
        <v>0</v>
      </c>
      <c r="R23" s="82">
        <f t="shared" si="1"/>
        <v>0</v>
      </c>
      <c r="S23" s="35" t="str">
        <f t="shared" si="2"/>
        <v>HC</v>
      </c>
      <c r="T23" s="35" t="str">
        <f t="shared" si="3"/>
        <v>HC</v>
      </c>
    </row>
    <row r="24" spans="1:20" ht="18" customHeight="1">
      <c r="A24" s="90">
        <v>18</v>
      </c>
      <c r="B24" s="3">
        <f>дети!A18</f>
        <v>0</v>
      </c>
      <c r="C24" s="40">
        <v>0</v>
      </c>
      <c r="D24" s="40">
        <v>0</v>
      </c>
      <c r="E24" s="40">
        <v>0</v>
      </c>
      <c r="F24" s="40">
        <v>0</v>
      </c>
      <c r="G24" s="40">
        <v>0</v>
      </c>
      <c r="H24" s="40">
        <v>0</v>
      </c>
      <c r="I24" s="40">
        <v>0</v>
      </c>
      <c r="J24" s="40">
        <v>0</v>
      </c>
      <c r="K24" s="40">
        <v>0</v>
      </c>
      <c r="L24" s="40">
        <v>0</v>
      </c>
      <c r="M24" s="40">
        <v>0</v>
      </c>
      <c r="N24" s="40">
        <v>0</v>
      </c>
      <c r="O24" s="40">
        <v>0</v>
      </c>
      <c r="P24" s="40">
        <v>0</v>
      </c>
      <c r="Q24" s="81">
        <f t="shared" si="0"/>
        <v>0</v>
      </c>
      <c r="R24" s="82">
        <f t="shared" si="1"/>
        <v>0</v>
      </c>
      <c r="S24" s="35" t="str">
        <f t="shared" si="2"/>
        <v>HC</v>
      </c>
      <c r="T24" s="35" t="str">
        <f t="shared" si="3"/>
        <v>HC</v>
      </c>
    </row>
    <row r="25" spans="1:20" ht="18" customHeight="1">
      <c r="A25" s="100">
        <v>19</v>
      </c>
      <c r="B25" s="3">
        <f>дети!A19</f>
        <v>0</v>
      </c>
      <c r="C25" s="40">
        <v>0</v>
      </c>
      <c r="D25" s="40">
        <v>0</v>
      </c>
      <c r="E25" s="40">
        <v>0</v>
      </c>
      <c r="F25" s="40">
        <v>0</v>
      </c>
      <c r="G25" s="40">
        <v>0</v>
      </c>
      <c r="H25" s="40">
        <v>0</v>
      </c>
      <c r="I25" s="40">
        <v>0</v>
      </c>
      <c r="J25" s="40">
        <v>0</v>
      </c>
      <c r="K25" s="40">
        <v>0</v>
      </c>
      <c r="L25" s="40">
        <v>0</v>
      </c>
      <c r="M25" s="40">
        <v>0</v>
      </c>
      <c r="N25" s="40">
        <v>0</v>
      </c>
      <c r="O25" s="40">
        <v>0</v>
      </c>
      <c r="P25" s="40">
        <v>0</v>
      </c>
      <c r="Q25" s="81">
        <f t="shared" si="0"/>
        <v>0</v>
      </c>
      <c r="R25" s="82">
        <f t="shared" si="1"/>
        <v>0</v>
      </c>
      <c r="S25" s="35" t="str">
        <f t="shared" si="2"/>
        <v>HC</v>
      </c>
      <c r="T25" s="35" t="str">
        <f t="shared" si="3"/>
        <v>HC</v>
      </c>
    </row>
    <row r="26" spans="1:20" ht="15.75" customHeight="1">
      <c r="A26" s="100">
        <v>20</v>
      </c>
      <c r="B26" s="3">
        <f>дети!A20</f>
        <v>0</v>
      </c>
      <c r="C26" s="40">
        <v>0</v>
      </c>
      <c r="D26" s="40">
        <v>0</v>
      </c>
      <c r="E26" s="40">
        <v>0</v>
      </c>
      <c r="F26" s="40">
        <v>0</v>
      </c>
      <c r="G26" s="40">
        <v>0</v>
      </c>
      <c r="H26" s="40">
        <v>0</v>
      </c>
      <c r="I26" s="40">
        <v>0</v>
      </c>
      <c r="J26" s="40">
        <v>0</v>
      </c>
      <c r="K26" s="40">
        <v>0</v>
      </c>
      <c r="L26" s="40">
        <v>0</v>
      </c>
      <c r="M26" s="40">
        <v>0</v>
      </c>
      <c r="N26" s="40">
        <v>0</v>
      </c>
      <c r="O26" s="40">
        <v>0</v>
      </c>
      <c r="P26" s="40">
        <v>0</v>
      </c>
      <c r="Q26" s="81">
        <f t="shared" si="0"/>
        <v>0</v>
      </c>
      <c r="R26" s="82">
        <f t="shared" si="1"/>
        <v>0</v>
      </c>
      <c r="S26" s="35" t="str">
        <f t="shared" si="2"/>
        <v>HC</v>
      </c>
      <c r="T26" s="35" t="str">
        <f t="shared" si="3"/>
        <v>HC</v>
      </c>
    </row>
    <row r="27" spans="1:20" ht="18" customHeight="1">
      <c r="A27" s="100">
        <v>21</v>
      </c>
      <c r="B27" s="3">
        <f>дети!A21</f>
        <v>0</v>
      </c>
      <c r="C27" s="40">
        <v>0</v>
      </c>
      <c r="D27" s="40">
        <v>0</v>
      </c>
      <c r="E27" s="40">
        <v>0</v>
      </c>
      <c r="F27" s="40">
        <v>0</v>
      </c>
      <c r="G27" s="40">
        <v>0</v>
      </c>
      <c r="H27" s="40">
        <v>0</v>
      </c>
      <c r="I27" s="40">
        <v>0</v>
      </c>
      <c r="J27" s="40">
        <v>0</v>
      </c>
      <c r="K27" s="40">
        <v>0</v>
      </c>
      <c r="L27" s="40">
        <v>0</v>
      </c>
      <c r="M27" s="40">
        <v>0</v>
      </c>
      <c r="N27" s="40">
        <v>0</v>
      </c>
      <c r="O27" s="40">
        <v>0</v>
      </c>
      <c r="P27" s="40">
        <v>0</v>
      </c>
      <c r="Q27" s="81">
        <f t="shared" si="0"/>
        <v>0</v>
      </c>
      <c r="R27" s="82">
        <f t="shared" si="1"/>
        <v>0</v>
      </c>
      <c r="S27" s="35" t="str">
        <f t="shared" si="2"/>
        <v>HC</v>
      </c>
      <c r="T27" s="35" t="str">
        <f t="shared" si="3"/>
        <v>HC</v>
      </c>
    </row>
    <row r="28" spans="1:20" ht="18" customHeight="1">
      <c r="A28" s="100">
        <v>22</v>
      </c>
      <c r="B28" s="3">
        <f>дети!A22</f>
        <v>0</v>
      </c>
      <c r="C28" s="40">
        <v>0</v>
      </c>
      <c r="D28" s="40">
        <v>0</v>
      </c>
      <c r="E28" s="40">
        <v>0</v>
      </c>
      <c r="F28" s="40">
        <v>0</v>
      </c>
      <c r="G28" s="40">
        <v>0</v>
      </c>
      <c r="H28" s="40">
        <v>0</v>
      </c>
      <c r="I28" s="40">
        <v>0</v>
      </c>
      <c r="J28" s="40">
        <v>0</v>
      </c>
      <c r="K28" s="40">
        <v>0</v>
      </c>
      <c r="L28" s="40">
        <v>0</v>
      </c>
      <c r="M28" s="40">
        <v>0</v>
      </c>
      <c r="N28" s="40">
        <v>0</v>
      </c>
      <c r="O28" s="40">
        <v>0</v>
      </c>
      <c r="P28" s="40">
        <v>0</v>
      </c>
      <c r="Q28" s="81">
        <f t="shared" si="0"/>
        <v>0</v>
      </c>
      <c r="R28" s="82">
        <f t="shared" si="1"/>
        <v>0</v>
      </c>
      <c r="S28" s="35" t="str">
        <f t="shared" si="2"/>
        <v>HC</v>
      </c>
      <c r="T28" s="35" t="str">
        <f t="shared" si="3"/>
        <v>HC</v>
      </c>
    </row>
    <row r="29" spans="1:20" ht="16.5" customHeight="1">
      <c r="A29" s="100">
        <v>23</v>
      </c>
      <c r="B29" s="3">
        <f>дети!A23</f>
        <v>0</v>
      </c>
      <c r="C29" s="40">
        <v>0</v>
      </c>
      <c r="D29" s="40">
        <v>0</v>
      </c>
      <c r="E29" s="40">
        <v>0</v>
      </c>
      <c r="F29" s="40">
        <v>0</v>
      </c>
      <c r="G29" s="40">
        <v>0</v>
      </c>
      <c r="H29" s="40">
        <v>0</v>
      </c>
      <c r="I29" s="40">
        <v>0</v>
      </c>
      <c r="J29" s="40">
        <v>0</v>
      </c>
      <c r="K29" s="40">
        <v>0</v>
      </c>
      <c r="L29" s="40">
        <v>0</v>
      </c>
      <c r="M29" s="40">
        <v>0</v>
      </c>
      <c r="N29" s="40">
        <v>0</v>
      </c>
      <c r="O29" s="40">
        <v>0</v>
      </c>
      <c r="P29" s="40">
        <v>0</v>
      </c>
      <c r="Q29" s="81">
        <f t="shared" si="0"/>
        <v>0</v>
      </c>
      <c r="R29" s="82">
        <f t="shared" si="1"/>
        <v>0</v>
      </c>
      <c r="S29" s="35" t="str">
        <f t="shared" si="2"/>
        <v>HC</v>
      </c>
      <c r="T29" s="35" t="str">
        <f t="shared" si="3"/>
        <v>HC</v>
      </c>
    </row>
    <row r="30" spans="1:20" ht="18" customHeight="1">
      <c r="A30" s="100">
        <v>24</v>
      </c>
      <c r="B30" s="3">
        <f>дети!A24</f>
        <v>0</v>
      </c>
      <c r="C30" s="40">
        <v>0</v>
      </c>
      <c r="D30" s="40">
        <v>0</v>
      </c>
      <c r="E30" s="40">
        <v>0</v>
      </c>
      <c r="F30" s="40">
        <v>0</v>
      </c>
      <c r="G30" s="40">
        <v>0</v>
      </c>
      <c r="H30" s="40">
        <v>0</v>
      </c>
      <c r="I30" s="40">
        <v>0</v>
      </c>
      <c r="J30" s="40">
        <v>0</v>
      </c>
      <c r="K30" s="40">
        <v>0</v>
      </c>
      <c r="L30" s="40">
        <v>0</v>
      </c>
      <c r="M30" s="40">
        <v>0</v>
      </c>
      <c r="N30" s="40">
        <v>0</v>
      </c>
      <c r="O30" s="40">
        <v>0</v>
      </c>
      <c r="P30" s="40">
        <v>0</v>
      </c>
      <c r="Q30" s="81">
        <f t="shared" si="0"/>
        <v>0</v>
      </c>
      <c r="R30" s="82">
        <f t="shared" si="1"/>
        <v>0</v>
      </c>
      <c r="S30" s="35" t="str">
        <f t="shared" si="2"/>
        <v>HC</v>
      </c>
      <c r="T30" s="35" t="str">
        <f t="shared" si="3"/>
        <v>HC</v>
      </c>
    </row>
    <row r="31" spans="1:20" ht="17.25" customHeight="1">
      <c r="A31" s="100">
        <v>25</v>
      </c>
      <c r="B31" s="3">
        <f>дети!A25</f>
        <v>0</v>
      </c>
      <c r="C31" s="40">
        <v>0</v>
      </c>
      <c r="D31" s="40">
        <v>0</v>
      </c>
      <c r="E31" s="40">
        <v>0</v>
      </c>
      <c r="F31" s="40">
        <v>0</v>
      </c>
      <c r="G31" s="40">
        <v>0</v>
      </c>
      <c r="H31" s="40">
        <v>0</v>
      </c>
      <c r="I31" s="40">
        <v>0</v>
      </c>
      <c r="J31" s="40">
        <v>0</v>
      </c>
      <c r="K31" s="40">
        <v>0</v>
      </c>
      <c r="L31" s="40">
        <v>0</v>
      </c>
      <c r="M31" s="40">
        <v>0</v>
      </c>
      <c r="N31" s="40">
        <v>0</v>
      </c>
      <c r="O31" s="40">
        <v>0</v>
      </c>
      <c r="P31" s="40">
        <v>0</v>
      </c>
      <c r="Q31" s="81">
        <f t="shared" si="0"/>
        <v>0</v>
      </c>
      <c r="R31" s="82">
        <f t="shared" si="1"/>
        <v>0</v>
      </c>
      <c r="S31" s="35" t="str">
        <f t="shared" si="2"/>
        <v>HC</v>
      </c>
      <c r="T31" s="35" t="str">
        <f t="shared" si="3"/>
        <v>HC</v>
      </c>
    </row>
    <row r="32" spans="1:20" ht="16.5" customHeight="1">
      <c r="A32" s="100">
        <v>26</v>
      </c>
      <c r="B32" s="3">
        <f>дети!A26</f>
        <v>0</v>
      </c>
      <c r="C32" s="40">
        <v>0</v>
      </c>
      <c r="D32" s="40">
        <v>0</v>
      </c>
      <c r="E32" s="40">
        <v>0</v>
      </c>
      <c r="F32" s="40">
        <v>0</v>
      </c>
      <c r="G32" s="40">
        <v>0</v>
      </c>
      <c r="H32" s="40">
        <v>0</v>
      </c>
      <c r="I32" s="40">
        <v>0</v>
      </c>
      <c r="J32" s="40">
        <v>0</v>
      </c>
      <c r="K32" s="40">
        <v>0</v>
      </c>
      <c r="L32" s="40">
        <v>0</v>
      </c>
      <c r="M32" s="40">
        <v>0</v>
      </c>
      <c r="N32" s="40">
        <v>0</v>
      </c>
      <c r="O32" s="40">
        <v>0</v>
      </c>
      <c r="P32" s="40">
        <v>0</v>
      </c>
      <c r="Q32" s="81">
        <f t="shared" si="0"/>
        <v>0</v>
      </c>
      <c r="R32" s="82">
        <f t="shared" si="1"/>
        <v>0</v>
      </c>
      <c r="S32" s="35" t="str">
        <f t="shared" si="2"/>
        <v>HC</v>
      </c>
      <c r="T32" s="35" t="str">
        <f t="shared" si="3"/>
        <v>HC</v>
      </c>
    </row>
    <row r="33" spans="1:22" ht="18" customHeight="1">
      <c r="A33" s="100">
        <v>27</v>
      </c>
      <c r="B33" s="3">
        <f>дети!A27</f>
        <v>0</v>
      </c>
      <c r="C33" s="40">
        <v>0</v>
      </c>
      <c r="D33" s="40">
        <v>0</v>
      </c>
      <c r="E33" s="40">
        <v>0</v>
      </c>
      <c r="F33" s="40">
        <v>0</v>
      </c>
      <c r="G33" s="40">
        <v>0</v>
      </c>
      <c r="H33" s="40">
        <v>0</v>
      </c>
      <c r="I33" s="40">
        <v>0</v>
      </c>
      <c r="J33" s="40">
        <v>0</v>
      </c>
      <c r="K33" s="40">
        <v>0</v>
      </c>
      <c r="L33" s="40">
        <v>0</v>
      </c>
      <c r="M33" s="40">
        <v>0</v>
      </c>
      <c r="N33" s="40">
        <v>0</v>
      </c>
      <c r="O33" s="40">
        <v>0</v>
      </c>
      <c r="P33" s="40">
        <v>0</v>
      </c>
      <c r="Q33" s="81">
        <f t="shared" si="0"/>
        <v>0</v>
      </c>
      <c r="R33" s="82">
        <f t="shared" si="1"/>
        <v>0</v>
      </c>
      <c r="S33" s="35" t="str">
        <f t="shared" si="2"/>
        <v>HC</v>
      </c>
      <c r="T33" s="35" t="str">
        <f t="shared" si="3"/>
        <v>HC</v>
      </c>
    </row>
    <row r="34" spans="1:22" ht="18" customHeight="1">
      <c r="A34" s="100">
        <v>28</v>
      </c>
      <c r="B34" s="3">
        <f>дети!A28</f>
        <v>0</v>
      </c>
      <c r="C34" s="40">
        <v>0</v>
      </c>
      <c r="D34" s="40">
        <v>0</v>
      </c>
      <c r="E34" s="40">
        <v>0</v>
      </c>
      <c r="F34" s="40">
        <v>0</v>
      </c>
      <c r="G34" s="40">
        <v>0</v>
      </c>
      <c r="H34" s="40">
        <v>0</v>
      </c>
      <c r="I34" s="40">
        <v>0</v>
      </c>
      <c r="J34" s="40">
        <v>0</v>
      </c>
      <c r="K34" s="40">
        <v>0</v>
      </c>
      <c r="L34" s="40">
        <v>0</v>
      </c>
      <c r="M34" s="40">
        <v>0</v>
      </c>
      <c r="N34" s="40">
        <v>0</v>
      </c>
      <c r="O34" s="40">
        <v>0</v>
      </c>
      <c r="P34" s="40">
        <v>0</v>
      </c>
      <c r="Q34" s="81">
        <f t="shared" si="0"/>
        <v>0</v>
      </c>
      <c r="R34" s="82">
        <f t="shared" si="1"/>
        <v>0</v>
      </c>
      <c r="S34" s="35" t="str">
        <f t="shared" si="2"/>
        <v>HC</v>
      </c>
      <c r="T34" s="35" t="str">
        <f t="shared" si="3"/>
        <v>HC</v>
      </c>
    </row>
    <row r="35" spans="1:22" ht="18" customHeight="1">
      <c r="A35" s="130" t="s">
        <v>26</v>
      </c>
      <c r="B35" s="130"/>
      <c r="C35" s="70" t="e">
        <f>SUM(C7:C34)/дети!G2</f>
        <v>#DIV/0!</v>
      </c>
      <c r="D35" s="91" t="e">
        <f>SUM(D7:D34)/дети!G2</f>
        <v>#DIV/0!</v>
      </c>
      <c r="E35" s="70" t="e">
        <f>SUM(E7:E34)/дети!G2</f>
        <v>#DIV/0!</v>
      </c>
      <c r="F35" s="91" t="e">
        <f>SUM(F7:F34)/дети!G2</f>
        <v>#DIV/0!</v>
      </c>
      <c r="G35" s="70" t="e">
        <f>SUM(G7:G34)/дети!G2</f>
        <v>#DIV/0!</v>
      </c>
      <c r="H35" s="88">
        <f>SUM(H7:H32)/23</f>
        <v>0</v>
      </c>
      <c r="I35" s="70" t="e">
        <f>SUM(I7:I34)/дети!G2</f>
        <v>#DIV/0!</v>
      </c>
      <c r="J35" s="91" t="e">
        <f>SUM(J7:J34)/дети!G2</f>
        <v>#DIV/0!</v>
      </c>
      <c r="K35" s="70" t="e">
        <f>SUM(K7:K34)/дети!G2</f>
        <v>#DIV/0!</v>
      </c>
      <c r="L35" s="91" t="e">
        <f>SUM(L7:L34)/дети!G2</f>
        <v>#DIV/0!</v>
      </c>
      <c r="M35" s="70" t="e">
        <f>SUM(M7:M34)/дети!G2</f>
        <v>#DIV/0!</v>
      </c>
      <c r="N35" s="91" t="e">
        <f>SUM(N7:N34)/дети!G2</f>
        <v>#DIV/0!</v>
      </c>
      <c r="O35" s="70" t="e">
        <f>SUM(O7:O34)/дети!G2</f>
        <v>#DIV/0!</v>
      </c>
      <c r="P35" s="91" t="e">
        <f>SUM(P7:P34)/дети!G2</f>
        <v>#DIV/0!</v>
      </c>
      <c r="Q35" s="71" t="e">
        <f>SUM(Q7:Q34)/дети!G2</f>
        <v>#DIV/0!</v>
      </c>
      <c r="R35" s="71" t="e">
        <f>SUM(R7:R34)/дети!G2</f>
        <v>#DIV/0!</v>
      </c>
      <c r="S35" s="24">
        <f>SUM(S7:S32)/23</f>
        <v>0</v>
      </c>
      <c r="T35" s="24">
        <f>SUM(T7:T32)/23</f>
        <v>0</v>
      </c>
    </row>
    <row r="36" spans="1:22" ht="18" customHeight="1">
      <c r="A36" s="65"/>
      <c r="B36" s="58" t="s">
        <v>39</v>
      </c>
      <c r="C36" s="62" t="e">
        <f>COUNTIF(C7:C34,"=3")/дети!G2</f>
        <v>#DIV/0!</v>
      </c>
      <c r="D36" s="62" t="e">
        <f>COUNTIF(D7:D34,"=3")/дети!G2</f>
        <v>#DIV/0!</v>
      </c>
      <c r="E36" s="62" t="e">
        <f>COUNTIF(E7:E34,"=3")/дети!G2</f>
        <v>#DIV/0!</v>
      </c>
      <c r="F36" s="62" t="e">
        <f>COUNTIF(F7:F34,"=3")/дети!G2</f>
        <v>#DIV/0!</v>
      </c>
      <c r="G36" s="62" t="e">
        <f>COUNTIF(G7:G34,"=3")/дети!G2</f>
        <v>#DIV/0!</v>
      </c>
      <c r="H36" s="62" t="e">
        <f>COUNTIF(H7:H34,"=3")/дети!G2</f>
        <v>#DIV/0!</v>
      </c>
      <c r="I36" s="62" t="e">
        <f>COUNTIF(I7:I34,"=3")/дети!G2</f>
        <v>#DIV/0!</v>
      </c>
      <c r="J36" s="62" t="e">
        <f>COUNTIF(J7:J34,"=3")/дети!G2</f>
        <v>#DIV/0!</v>
      </c>
      <c r="K36" s="62" t="e">
        <f>COUNTIF(K7:K34,"=3")/дети!G2</f>
        <v>#DIV/0!</v>
      </c>
      <c r="L36" s="62" t="e">
        <f>COUNTIF(L7:L34,"=3")/дети!G2</f>
        <v>#DIV/0!</v>
      </c>
      <c r="M36" s="62" t="e">
        <f>COUNTIF(M7:M34,"=3")/дети!G2</f>
        <v>#DIV/0!</v>
      </c>
      <c r="N36" s="62" t="e">
        <f>COUNTIF(N7:N34,"=3")/дети!G2</f>
        <v>#DIV/0!</v>
      </c>
      <c r="O36" s="62" t="e">
        <f>COUNTIF(O7:O34,"=3")/дети!G2</f>
        <v>#DIV/0!</v>
      </c>
      <c r="P36" s="62" t="e">
        <f>COUNTIF(P7:P34,"=3")/дети!G2</f>
        <v>#DIV/0!</v>
      </c>
      <c r="Q36" s="36" t="e">
        <f>COUNTIF(Q7:Q34,"=3")/дети!G2</f>
        <v>#DIV/0!</v>
      </c>
      <c r="R36" s="36" t="e">
        <f>COUNTIF(R7:R34,"=3")/дети!G2</f>
        <v>#DIV/0!</v>
      </c>
      <c r="S36" s="24"/>
      <c r="T36" s="24"/>
    </row>
    <row r="37" spans="1:22" ht="18" customHeight="1">
      <c r="A37" s="65"/>
      <c r="B37" s="60" t="s">
        <v>40</v>
      </c>
      <c r="C37" s="62" t="e">
        <f>COUNTIF(C7:C34,"=2")/дети!G2</f>
        <v>#DIV/0!</v>
      </c>
      <c r="D37" s="62" t="e">
        <f>COUNTIF(D7:D34,"=2")/дети!G2</f>
        <v>#DIV/0!</v>
      </c>
      <c r="E37" s="62" t="e">
        <f>COUNTIF(E7:E34,"=2")/дети!G2</f>
        <v>#DIV/0!</v>
      </c>
      <c r="F37" s="62" t="e">
        <f>COUNTIF(F7:F34,"=2")/дети!G2</f>
        <v>#DIV/0!</v>
      </c>
      <c r="G37" s="62" t="e">
        <f>COUNTIF(G7:G34,"=2")/дети!G2</f>
        <v>#DIV/0!</v>
      </c>
      <c r="H37" s="62" t="e">
        <f>COUNTIF(H7:H34,"=2")/дети!G2</f>
        <v>#DIV/0!</v>
      </c>
      <c r="I37" s="62" t="e">
        <f>COUNTIF(I7:I34,"=2")/дети!G2</f>
        <v>#DIV/0!</v>
      </c>
      <c r="J37" s="62" t="e">
        <f>COUNTIF(J7:J34,"=2")/дети!G2</f>
        <v>#DIV/0!</v>
      </c>
      <c r="K37" s="62" t="e">
        <f>COUNTIF(K7:K34,"=2")/дети!G2</f>
        <v>#DIV/0!</v>
      </c>
      <c r="L37" s="62" t="e">
        <f>COUNTIF(L7:L34,"=2")/дети!G2</f>
        <v>#DIV/0!</v>
      </c>
      <c r="M37" s="62" t="e">
        <f>COUNTIF(M7:M34,"=2")/дети!G2</f>
        <v>#DIV/0!</v>
      </c>
      <c r="N37" s="62" t="e">
        <f>COUNTIF(N7:N34,"=2")/дети!G2</f>
        <v>#DIV/0!</v>
      </c>
      <c r="O37" s="62" t="e">
        <f>COUNTIF(O7:O34,"=2")/дети!G2</f>
        <v>#DIV/0!</v>
      </c>
      <c r="P37" s="62" t="e">
        <f>COUNTIF(P7:P34,"=2")/дети!G2</f>
        <v>#DIV/0!</v>
      </c>
      <c r="Q37" s="36" t="e">
        <f>100%-(Q38+Q36)</f>
        <v>#DIV/0!</v>
      </c>
      <c r="R37" s="36" t="e">
        <f>100%-(R38+R36)</f>
        <v>#DIV/0!</v>
      </c>
      <c r="S37" s="24"/>
      <c r="T37" s="24"/>
    </row>
    <row r="38" spans="1:22" ht="18" customHeight="1">
      <c r="A38" s="65"/>
      <c r="B38" s="58" t="s">
        <v>38</v>
      </c>
      <c r="C38" s="62" t="e">
        <f>COUNTIF(C7:C34,"=1")/дети!G2</f>
        <v>#DIV/0!</v>
      </c>
      <c r="D38" s="62" t="e">
        <f>COUNTIF(D7:D34,"=1")/дети!G2</f>
        <v>#DIV/0!</v>
      </c>
      <c r="E38" s="62" t="e">
        <f>COUNTIF(E7:E34,"=1")/дети!G2</f>
        <v>#DIV/0!</v>
      </c>
      <c r="F38" s="62" t="e">
        <f>COUNTIF(F7:F34,"=1")/дети!G2</f>
        <v>#DIV/0!</v>
      </c>
      <c r="G38" s="62" t="e">
        <f>COUNTIF(G7:G34,"=1")/дети!G2</f>
        <v>#DIV/0!</v>
      </c>
      <c r="H38" s="62" t="e">
        <f>COUNTIF(H7:H34,"=1")/дети!G2</f>
        <v>#DIV/0!</v>
      </c>
      <c r="I38" s="62" t="e">
        <f>COUNTIF(I7:I34,"=1")/дети!G2</f>
        <v>#DIV/0!</v>
      </c>
      <c r="J38" s="62" t="e">
        <f>COUNTIF(J7:J34,"=1")/дети!G2</f>
        <v>#DIV/0!</v>
      </c>
      <c r="K38" s="62" t="e">
        <f>COUNTIF(K7:K34,"=1")/дети!G2</f>
        <v>#DIV/0!</v>
      </c>
      <c r="L38" s="62" t="e">
        <f>COUNTIF(L7:L34,"=1")/дети!G2</f>
        <v>#DIV/0!</v>
      </c>
      <c r="M38" s="62" t="e">
        <f>COUNTIF(M7:M34,"=1")/дети!G2</f>
        <v>#DIV/0!</v>
      </c>
      <c r="N38" s="62" t="e">
        <f>COUNTIF(N7:N34,"=1")/дети!G2</f>
        <v>#DIV/0!</v>
      </c>
      <c r="O38" s="62" t="e">
        <f>COUNTIF(O7:O34,"=1")/дети!G2</f>
        <v>#DIV/0!</v>
      </c>
      <c r="P38" s="62" t="e">
        <f>COUNTIF(P7:P34,"=1")/дети!G2</f>
        <v>#DIV/0!</v>
      </c>
      <c r="Q38" s="43" t="e">
        <f>COUNTIF(Q7:Q34,"&lt;2")/дети!G2</f>
        <v>#DIV/0!</v>
      </c>
      <c r="R38" s="43" t="e">
        <f>COUNTIF(R7:R34,"&lt;2")/дети!G2</f>
        <v>#DIV/0!</v>
      </c>
      <c r="S38" s="24"/>
      <c r="T38" s="24"/>
    </row>
    <row r="39" spans="1:22" ht="18" customHeight="1"/>
    <row r="40" spans="1:22" ht="18" customHeight="1"/>
    <row r="41" spans="1:22" ht="18" customHeight="1"/>
    <row r="42" spans="1:22" ht="18" customHeight="1"/>
    <row r="43" spans="1:22" ht="35.25" customHeight="1">
      <c r="V43" s="18" t="s">
        <v>85</v>
      </c>
    </row>
    <row r="44" spans="1:22" ht="18" customHeight="1"/>
    <row r="45" spans="1:22" ht="22.5" customHeight="1"/>
    <row r="46" spans="1:22" ht="18.75" customHeight="1"/>
  </sheetData>
  <mergeCells count="11">
    <mergeCell ref="K5:L5"/>
    <mergeCell ref="M5:N5"/>
    <mergeCell ref="O5:P5"/>
    <mergeCell ref="S5:T5"/>
    <mergeCell ref="G5:H5"/>
    <mergeCell ref="I5:J5"/>
    <mergeCell ref="A35:B35"/>
    <mergeCell ref="A5:A6"/>
    <mergeCell ref="B5:B6"/>
    <mergeCell ref="C5:D5"/>
    <mergeCell ref="E5:F5"/>
  </mergeCells>
  <pageMargins left="0.17" right="0.17" top="0.75" bottom="0.75" header="0.3" footer="0.3"/>
  <pageSetup paperSize="9" scale="49" orientation="landscape" verticalDpi="0" r:id="rId1"/>
  <rowBreaks count="1" manualBreakCount="1">
    <brk id="39" max="16383" man="1"/>
  </rowBreaks>
  <colBreaks count="1" manualBreakCount="1">
    <brk id="20" max="1048575" man="1"/>
  </colBreaks>
  <drawing r:id="rId2"/>
  <extLst>
    <ext xmlns:mx="http://schemas.microsoft.com/office/mac/excel/2008/main" uri="{64002731-A6B0-56B0-2670-7721B7C09600}">
      <mx:PLV Mode="0" OnePage="0" WScale="0"/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03"/>
  <sheetViews>
    <sheetView view="pageBreakPreview" zoomScale="70" zoomScaleSheetLayoutView="70" workbookViewId="0">
      <selection activeCell="J27" sqref="J27"/>
    </sheetView>
  </sheetViews>
  <sheetFormatPr defaultColWidth="8.85546875" defaultRowHeight="15"/>
  <cols>
    <col min="1" max="1" width="4.85546875" style="29" customWidth="1"/>
    <col min="2" max="2" width="27" style="29" customWidth="1"/>
    <col min="3" max="3" width="8.140625" style="29" customWidth="1"/>
    <col min="4" max="4" width="6.42578125" style="29" customWidth="1"/>
    <col min="5" max="5" width="8.85546875" style="29"/>
    <col min="6" max="6" width="6.140625" style="29" customWidth="1"/>
    <col min="7" max="7" width="8.85546875" style="29"/>
    <col min="8" max="8" width="10.28515625" style="29" customWidth="1"/>
    <col min="9" max="10" width="7.42578125" style="29" customWidth="1"/>
    <col min="11" max="11" width="7.140625" style="29" customWidth="1"/>
    <col min="12" max="12" width="7.42578125" style="29" customWidth="1"/>
    <col min="13" max="13" width="7.28515625" style="29" customWidth="1"/>
    <col min="14" max="14" width="6.42578125" style="29" customWidth="1"/>
    <col min="15" max="16" width="6.7109375" style="29" customWidth="1"/>
    <col min="17" max="17" width="7" style="29" customWidth="1"/>
    <col min="18" max="18" width="6.140625" style="29" customWidth="1"/>
    <col min="19" max="16384" width="8.85546875" style="29"/>
  </cols>
  <sheetData>
    <row r="1" spans="1:18" s="18" customFormat="1" ht="20.25">
      <c r="B1" s="51" t="str">
        <f>дети!A38</f>
        <v>Мониторинг образовательного процесса группы № __  (младшая) на 20__-20__ уч.г.</v>
      </c>
    </row>
    <row r="2" spans="1:18" s="18" customFormat="1" ht="18.75">
      <c r="A2" s="50" t="str">
        <f>дети!A39</f>
        <v>Воспитатель: _____________________________</v>
      </c>
    </row>
    <row r="3" spans="1:18" s="18" customFormat="1" ht="18.75">
      <c r="A3" s="50" t="str">
        <f>дети!A40</f>
        <v>Воспитатель: ________________________________</v>
      </c>
    </row>
    <row r="4" spans="1:18" ht="15.75">
      <c r="C4" s="30" t="s">
        <v>78</v>
      </c>
    </row>
    <row r="5" spans="1:18" ht="90.75" customHeight="1">
      <c r="A5" s="137" t="s">
        <v>0</v>
      </c>
      <c r="B5" s="137" t="s">
        <v>12</v>
      </c>
      <c r="C5" s="134" t="s">
        <v>60</v>
      </c>
      <c r="D5" s="134"/>
      <c r="E5" s="134" t="s">
        <v>61</v>
      </c>
      <c r="F5" s="134"/>
      <c r="G5" s="134" t="s">
        <v>51</v>
      </c>
      <c r="H5" s="134"/>
      <c r="I5" s="134" t="s">
        <v>50</v>
      </c>
      <c r="J5" s="134"/>
      <c r="K5" s="134" t="s">
        <v>62</v>
      </c>
      <c r="L5" s="134"/>
      <c r="M5" s="134" t="s">
        <v>27</v>
      </c>
      <c r="N5" s="134"/>
      <c r="O5" s="135" t="s">
        <v>17</v>
      </c>
      <c r="P5" s="135"/>
      <c r="Q5" s="136" t="s">
        <v>18</v>
      </c>
      <c r="R5" s="136"/>
    </row>
    <row r="6" spans="1:18">
      <c r="A6" s="137"/>
      <c r="B6" s="137"/>
      <c r="C6" s="27" t="s">
        <v>10</v>
      </c>
      <c r="D6" s="27" t="s">
        <v>11</v>
      </c>
      <c r="E6" s="27" t="s">
        <v>10</v>
      </c>
      <c r="F6" s="27" t="s">
        <v>11</v>
      </c>
      <c r="G6" s="27" t="s">
        <v>10</v>
      </c>
      <c r="H6" s="27" t="s">
        <v>11</v>
      </c>
      <c r="I6" s="27" t="s">
        <v>10</v>
      </c>
      <c r="J6" s="27" t="s">
        <v>11</v>
      </c>
      <c r="K6" s="27" t="s">
        <v>10</v>
      </c>
      <c r="L6" s="27" t="s">
        <v>11</v>
      </c>
      <c r="M6" s="27" t="s">
        <v>10</v>
      </c>
      <c r="N6" s="27" t="s">
        <v>11</v>
      </c>
      <c r="O6" s="76" t="s">
        <v>10</v>
      </c>
      <c r="P6" s="77" t="s">
        <v>11</v>
      </c>
      <c r="Q6" s="28" t="s">
        <v>10</v>
      </c>
      <c r="R6" s="28" t="s">
        <v>11</v>
      </c>
    </row>
    <row r="7" spans="1:18" ht="15.75">
      <c r="A7" s="2">
        <v>1</v>
      </c>
      <c r="B7" s="3">
        <f>дети!A1</f>
        <v>0</v>
      </c>
      <c r="C7" s="38">
        <v>0</v>
      </c>
      <c r="D7" s="38">
        <v>0</v>
      </c>
      <c r="E7" s="38">
        <v>0</v>
      </c>
      <c r="F7" s="38">
        <v>0</v>
      </c>
      <c r="G7" s="38">
        <v>0</v>
      </c>
      <c r="H7" s="38">
        <v>0</v>
      </c>
      <c r="I7" s="38">
        <v>0</v>
      </c>
      <c r="J7" s="38">
        <v>0</v>
      </c>
      <c r="K7" s="38">
        <v>0</v>
      </c>
      <c r="L7" s="38">
        <v>0</v>
      </c>
      <c r="M7" s="38">
        <v>0</v>
      </c>
      <c r="N7" s="38">
        <v>0</v>
      </c>
      <c r="O7" s="78">
        <f>(C7+E7+G7+I7+K7+M7)/6</f>
        <v>0</v>
      </c>
      <c r="P7" s="79">
        <f>(D7+F7+H7+J7+L7+N7)/6</f>
        <v>0</v>
      </c>
      <c r="Q7" s="35" t="str">
        <f>IF(O7=3,"B",IF(O7&gt;=2,"C","HC"))</f>
        <v>HC</v>
      </c>
      <c r="R7" s="35" t="str">
        <f>IF(P7=3,"B",IF(P7&gt;=2,"C","HC"))</f>
        <v>HC</v>
      </c>
    </row>
    <row r="8" spans="1:18" ht="15.75">
      <c r="A8" s="2">
        <v>2</v>
      </c>
      <c r="B8" s="3">
        <f>дети!A2</f>
        <v>0</v>
      </c>
      <c r="C8" s="38">
        <v>0</v>
      </c>
      <c r="D8" s="38">
        <v>0</v>
      </c>
      <c r="E8" s="38">
        <v>0</v>
      </c>
      <c r="F8" s="38">
        <v>0</v>
      </c>
      <c r="G8" s="38">
        <v>0</v>
      </c>
      <c r="H8" s="38">
        <v>0</v>
      </c>
      <c r="I8" s="38">
        <v>0</v>
      </c>
      <c r="J8" s="38">
        <v>0</v>
      </c>
      <c r="K8" s="38">
        <v>0</v>
      </c>
      <c r="L8" s="38">
        <v>0</v>
      </c>
      <c r="M8" s="38">
        <v>0</v>
      </c>
      <c r="N8" s="38">
        <v>0</v>
      </c>
      <c r="O8" s="78">
        <f t="shared" ref="O8:O34" si="0">(C8+E8+G8+I8+K8+M8)/6</f>
        <v>0</v>
      </c>
      <c r="P8" s="79">
        <f t="shared" ref="P8:P34" si="1">(D8+F8+H8+J8+L8+N8)/6</f>
        <v>0</v>
      </c>
      <c r="Q8" s="35" t="str">
        <f t="shared" ref="Q8:Q34" si="2">IF(O8=3,"B",IF(O8&gt;=2,"C","HC"))</f>
        <v>HC</v>
      </c>
      <c r="R8" s="35" t="str">
        <f t="shared" ref="R8:R34" si="3">IF(P8=3,"B",IF(P8&gt;=2,"C","HC"))</f>
        <v>HC</v>
      </c>
    </row>
    <row r="9" spans="1:18" ht="15.75">
      <c r="A9" s="2">
        <v>3</v>
      </c>
      <c r="B9" s="3">
        <f>дети!A3</f>
        <v>0</v>
      </c>
      <c r="C9" s="38">
        <v>0</v>
      </c>
      <c r="D9" s="38">
        <v>0</v>
      </c>
      <c r="E9" s="38">
        <v>0</v>
      </c>
      <c r="F9" s="38">
        <v>0</v>
      </c>
      <c r="G9" s="38">
        <v>0</v>
      </c>
      <c r="H9" s="38">
        <v>0</v>
      </c>
      <c r="I9" s="38">
        <v>0</v>
      </c>
      <c r="J9" s="38">
        <v>0</v>
      </c>
      <c r="K9" s="38">
        <v>0</v>
      </c>
      <c r="L9" s="38">
        <v>0</v>
      </c>
      <c r="M9" s="38">
        <v>0</v>
      </c>
      <c r="N9" s="38">
        <v>0</v>
      </c>
      <c r="O9" s="78">
        <f t="shared" si="0"/>
        <v>0</v>
      </c>
      <c r="P9" s="79">
        <f t="shared" si="1"/>
        <v>0</v>
      </c>
      <c r="Q9" s="35" t="str">
        <f t="shared" si="2"/>
        <v>HC</v>
      </c>
      <c r="R9" s="35" t="str">
        <f t="shared" si="3"/>
        <v>HC</v>
      </c>
    </row>
    <row r="10" spans="1:18" ht="15.75">
      <c r="A10" s="2">
        <v>4</v>
      </c>
      <c r="B10" s="3">
        <f>дети!A4</f>
        <v>0</v>
      </c>
      <c r="C10" s="38">
        <v>0</v>
      </c>
      <c r="D10" s="38">
        <v>0</v>
      </c>
      <c r="E10" s="38">
        <v>0</v>
      </c>
      <c r="F10" s="38">
        <v>0</v>
      </c>
      <c r="G10" s="38">
        <v>0</v>
      </c>
      <c r="H10" s="38">
        <v>0</v>
      </c>
      <c r="I10" s="38">
        <v>0</v>
      </c>
      <c r="J10" s="38">
        <v>0</v>
      </c>
      <c r="K10" s="38">
        <v>0</v>
      </c>
      <c r="L10" s="38">
        <v>0</v>
      </c>
      <c r="M10" s="38">
        <v>0</v>
      </c>
      <c r="N10" s="38">
        <v>0</v>
      </c>
      <c r="O10" s="78">
        <f t="shared" si="0"/>
        <v>0</v>
      </c>
      <c r="P10" s="79">
        <f t="shared" si="1"/>
        <v>0</v>
      </c>
      <c r="Q10" s="35" t="str">
        <f t="shared" si="2"/>
        <v>HC</v>
      </c>
      <c r="R10" s="35" t="str">
        <f t="shared" si="3"/>
        <v>HC</v>
      </c>
    </row>
    <row r="11" spans="1:18" ht="15.75">
      <c r="A11" s="2">
        <v>5</v>
      </c>
      <c r="B11" s="3">
        <f>дети!A5</f>
        <v>0</v>
      </c>
      <c r="C11" s="38">
        <v>0</v>
      </c>
      <c r="D11" s="38">
        <v>0</v>
      </c>
      <c r="E11" s="38">
        <v>0</v>
      </c>
      <c r="F11" s="38">
        <v>0</v>
      </c>
      <c r="G11" s="38">
        <v>0</v>
      </c>
      <c r="H11" s="38">
        <v>0</v>
      </c>
      <c r="I11" s="38">
        <v>0</v>
      </c>
      <c r="J11" s="38">
        <v>0</v>
      </c>
      <c r="K11" s="38">
        <v>0</v>
      </c>
      <c r="L11" s="38">
        <v>0</v>
      </c>
      <c r="M11" s="38">
        <v>0</v>
      </c>
      <c r="N11" s="38">
        <v>0</v>
      </c>
      <c r="O11" s="78">
        <f t="shared" si="0"/>
        <v>0</v>
      </c>
      <c r="P11" s="79">
        <f t="shared" si="1"/>
        <v>0</v>
      </c>
      <c r="Q11" s="35" t="str">
        <f t="shared" si="2"/>
        <v>HC</v>
      </c>
      <c r="R11" s="35" t="str">
        <f t="shared" si="3"/>
        <v>HC</v>
      </c>
    </row>
    <row r="12" spans="1:18" ht="15.75">
      <c r="A12" s="2">
        <v>6</v>
      </c>
      <c r="B12" s="3">
        <f>дети!A6</f>
        <v>0</v>
      </c>
      <c r="C12" s="38">
        <v>0</v>
      </c>
      <c r="D12" s="38">
        <v>0</v>
      </c>
      <c r="E12" s="38">
        <v>0</v>
      </c>
      <c r="F12" s="38">
        <v>0</v>
      </c>
      <c r="G12" s="38">
        <v>0</v>
      </c>
      <c r="H12" s="38">
        <v>0</v>
      </c>
      <c r="I12" s="38">
        <v>0</v>
      </c>
      <c r="J12" s="38">
        <v>0</v>
      </c>
      <c r="K12" s="38">
        <v>0</v>
      </c>
      <c r="L12" s="38">
        <v>0</v>
      </c>
      <c r="M12" s="38">
        <v>0</v>
      </c>
      <c r="N12" s="38">
        <v>0</v>
      </c>
      <c r="O12" s="78">
        <f t="shared" si="0"/>
        <v>0</v>
      </c>
      <c r="P12" s="79">
        <f t="shared" si="1"/>
        <v>0</v>
      </c>
      <c r="Q12" s="35" t="str">
        <f t="shared" si="2"/>
        <v>HC</v>
      </c>
      <c r="R12" s="35" t="str">
        <f t="shared" si="3"/>
        <v>HC</v>
      </c>
    </row>
    <row r="13" spans="1:18" ht="15.75">
      <c r="A13" s="2">
        <v>7</v>
      </c>
      <c r="B13" s="3">
        <f>дети!A7</f>
        <v>0</v>
      </c>
      <c r="C13" s="38">
        <v>0</v>
      </c>
      <c r="D13" s="38">
        <v>0</v>
      </c>
      <c r="E13" s="38">
        <v>0</v>
      </c>
      <c r="F13" s="38">
        <v>0</v>
      </c>
      <c r="G13" s="38">
        <v>0</v>
      </c>
      <c r="H13" s="38">
        <v>0</v>
      </c>
      <c r="I13" s="38">
        <v>0</v>
      </c>
      <c r="J13" s="38">
        <v>0</v>
      </c>
      <c r="K13" s="38">
        <v>0</v>
      </c>
      <c r="L13" s="38">
        <v>0</v>
      </c>
      <c r="M13" s="38">
        <v>0</v>
      </c>
      <c r="N13" s="38">
        <v>0</v>
      </c>
      <c r="O13" s="78">
        <f t="shared" si="0"/>
        <v>0</v>
      </c>
      <c r="P13" s="79">
        <f t="shared" si="1"/>
        <v>0</v>
      </c>
      <c r="Q13" s="35" t="str">
        <f t="shared" si="2"/>
        <v>HC</v>
      </c>
      <c r="R13" s="35" t="str">
        <f t="shared" si="3"/>
        <v>HC</v>
      </c>
    </row>
    <row r="14" spans="1:18" ht="15.75">
      <c r="A14" s="2">
        <v>8</v>
      </c>
      <c r="B14" s="3">
        <f>дети!A8</f>
        <v>0</v>
      </c>
      <c r="C14" s="38">
        <v>0</v>
      </c>
      <c r="D14" s="38">
        <v>0</v>
      </c>
      <c r="E14" s="38">
        <v>0</v>
      </c>
      <c r="F14" s="38">
        <v>0</v>
      </c>
      <c r="G14" s="38">
        <v>0</v>
      </c>
      <c r="H14" s="38">
        <v>0</v>
      </c>
      <c r="I14" s="38">
        <v>0</v>
      </c>
      <c r="J14" s="38">
        <v>0</v>
      </c>
      <c r="K14" s="38">
        <v>0</v>
      </c>
      <c r="L14" s="38">
        <v>0</v>
      </c>
      <c r="M14" s="38">
        <v>0</v>
      </c>
      <c r="N14" s="38">
        <v>0</v>
      </c>
      <c r="O14" s="78">
        <f t="shared" si="0"/>
        <v>0</v>
      </c>
      <c r="P14" s="79">
        <f t="shared" si="1"/>
        <v>0</v>
      </c>
      <c r="Q14" s="35" t="str">
        <f t="shared" si="2"/>
        <v>HC</v>
      </c>
      <c r="R14" s="35" t="str">
        <f t="shared" si="3"/>
        <v>HC</v>
      </c>
    </row>
    <row r="15" spans="1:18" ht="15.75">
      <c r="A15" s="2">
        <v>9</v>
      </c>
      <c r="B15" s="3">
        <f>дети!A9</f>
        <v>0</v>
      </c>
      <c r="C15" s="38">
        <v>0</v>
      </c>
      <c r="D15" s="38">
        <v>0</v>
      </c>
      <c r="E15" s="38">
        <v>0</v>
      </c>
      <c r="F15" s="38">
        <v>0</v>
      </c>
      <c r="G15" s="38">
        <v>0</v>
      </c>
      <c r="H15" s="38">
        <v>0</v>
      </c>
      <c r="I15" s="38">
        <v>0</v>
      </c>
      <c r="J15" s="38">
        <v>0</v>
      </c>
      <c r="K15" s="38">
        <v>0</v>
      </c>
      <c r="L15" s="38">
        <v>0</v>
      </c>
      <c r="M15" s="38">
        <v>0</v>
      </c>
      <c r="N15" s="38">
        <v>0</v>
      </c>
      <c r="O15" s="78">
        <f t="shared" si="0"/>
        <v>0</v>
      </c>
      <c r="P15" s="79">
        <f t="shared" si="1"/>
        <v>0</v>
      </c>
      <c r="Q15" s="35" t="str">
        <f t="shared" si="2"/>
        <v>HC</v>
      </c>
      <c r="R15" s="35" t="str">
        <f t="shared" si="3"/>
        <v>HC</v>
      </c>
    </row>
    <row r="16" spans="1:18" ht="16.5" customHeight="1">
      <c r="A16" s="2">
        <v>10</v>
      </c>
      <c r="B16" s="3">
        <f>дети!A10</f>
        <v>0</v>
      </c>
      <c r="C16" s="38">
        <v>0</v>
      </c>
      <c r="D16" s="38">
        <v>0</v>
      </c>
      <c r="E16" s="38">
        <v>0</v>
      </c>
      <c r="F16" s="38">
        <v>0</v>
      </c>
      <c r="G16" s="38">
        <v>0</v>
      </c>
      <c r="H16" s="38">
        <v>0</v>
      </c>
      <c r="I16" s="38">
        <v>0</v>
      </c>
      <c r="J16" s="38">
        <v>0</v>
      </c>
      <c r="K16" s="38">
        <v>0</v>
      </c>
      <c r="L16" s="38">
        <v>0</v>
      </c>
      <c r="M16" s="38">
        <v>0</v>
      </c>
      <c r="N16" s="38">
        <v>0</v>
      </c>
      <c r="O16" s="78">
        <f t="shared" si="0"/>
        <v>0</v>
      </c>
      <c r="P16" s="79">
        <f t="shared" si="1"/>
        <v>0</v>
      </c>
      <c r="Q16" s="35" t="str">
        <f t="shared" si="2"/>
        <v>HC</v>
      </c>
      <c r="R16" s="35" t="str">
        <f t="shared" si="3"/>
        <v>HC</v>
      </c>
    </row>
    <row r="17" spans="1:18" ht="15.75">
      <c r="A17" s="2">
        <v>11</v>
      </c>
      <c r="B17" s="3">
        <f>дети!A11</f>
        <v>0</v>
      </c>
      <c r="C17" s="38">
        <v>0</v>
      </c>
      <c r="D17" s="38">
        <v>0</v>
      </c>
      <c r="E17" s="38">
        <v>0</v>
      </c>
      <c r="F17" s="38">
        <v>0</v>
      </c>
      <c r="G17" s="38">
        <v>0</v>
      </c>
      <c r="H17" s="38">
        <v>0</v>
      </c>
      <c r="I17" s="38">
        <v>0</v>
      </c>
      <c r="J17" s="38">
        <v>0</v>
      </c>
      <c r="K17" s="38">
        <v>0</v>
      </c>
      <c r="L17" s="38">
        <v>0</v>
      </c>
      <c r="M17" s="38">
        <v>0</v>
      </c>
      <c r="N17" s="38">
        <v>0</v>
      </c>
      <c r="O17" s="78">
        <f t="shared" si="0"/>
        <v>0</v>
      </c>
      <c r="P17" s="79">
        <f t="shared" si="1"/>
        <v>0</v>
      </c>
      <c r="Q17" s="35" t="str">
        <f t="shared" si="2"/>
        <v>HC</v>
      </c>
      <c r="R17" s="35" t="str">
        <f t="shared" si="3"/>
        <v>HC</v>
      </c>
    </row>
    <row r="18" spans="1:18" ht="15.75">
      <c r="A18" s="2">
        <v>12</v>
      </c>
      <c r="B18" s="3">
        <f>дети!A12</f>
        <v>0</v>
      </c>
      <c r="C18" s="38">
        <v>0</v>
      </c>
      <c r="D18" s="38">
        <v>0</v>
      </c>
      <c r="E18" s="38">
        <v>0</v>
      </c>
      <c r="F18" s="38">
        <v>0</v>
      </c>
      <c r="G18" s="38">
        <v>0</v>
      </c>
      <c r="H18" s="38">
        <v>0</v>
      </c>
      <c r="I18" s="38">
        <v>0</v>
      </c>
      <c r="J18" s="38">
        <v>0</v>
      </c>
      <c r="K18" s="38">
        <v>0</v>
      </c>
      <c r="L18" s="38">
        <v>0</v>
      </c>
      <c r="M18" s="38">
        <v>0</v>
      </c>
      <c r="N18" s="38">
        <v>0</v>
      </c>
      <c r="O18" s="78">
        <f t="shared" si="0"/>
        <v>0</v>
      </c>
      <c r="P18" s="79">
        <f t="shared" si="1"/>
        <v>0</v>
      </c>
      <c r="Q18" s="35" t="str">
        <f t="shared" si="2"/>
        <v>HC</v>
      </c>
      <c r="R18" s="35" t="str">
        <f t="shared" si="3"/>
        <v>HC</v>
      </c>
    </row>
    <row r="19" spans="1:18" ht="15.75">
      <c r="A19" s="2">
        <v>13</v>
      </c>
      <c r="B19" s="3">
        <f>дети!A13</f>
        <v>0</v>
      </c>
      <c r="C19" s="38">
        <v>0</v>
      </c>
      <c r="D19" s="38">
        <v>0</v>
      </c>
      <c r="E19" s="38">
        <v>0</v>
      </c>
      <c r="F19" s="38">
        <v>0</v>
      </c>
      <c r="G19" s="38">
        <v>0</v>
      </c>
      <c r="H19" s="38">
        <v>0</v>
      </c>
      <c r="I19" s="38">
        <v>0</v>
      </c>
      <c r="J19" s="38">
        <v>0</v>
      </c>
      <c r="K19" s="38">
        <v>0</v>
      </c>
      <c r="L19" s="38">
        <v>0</v>
      </c>
      <c r="M19" s="38">
        <v>0</v>
      </c>
      <c r="N19" s="38">
        <v>0</v>
      </c>
      <c r="O19" s="78">
        <f t="shared" si="0"/>
        <v>0</v>
      </c>
      <c r="P19" s="79">
        <f t="shared" si="1"/>
        <v>0</v>
      </c>
      <c r="Q19" s="35" t="str">
        <f t="shared" si="2"/>
        <v>HC</v>
      </c>
      <c r="R19" s="35" t="str">
        <f t="shared" si="3"/>
        <v>HC</v>
      </c>
    </row>
    <row r="20" spans="1:18" ht="18" customHeight="1">
      <c r="A20" s="2">
        <v>14</v>
      </c>
      <c r="B20" s="3">
        <f>дети!A14</f>
        <v>0</v>
      </c>
      <c r="C20" s="38">
        <v>0</v>
      </c>
      <c r="D20" s="38">
        <v>0</v>
      </c>
      <c r="E20" s="38">
        <v>0</v>
      </c>
      <c r="F20" s="38">
        <v>0</v>
      </c>
      <c r="G20" s="38">
        <v>0</v>
      </c>
      <c r="H20" s="38">
        <v>0</v>
      </c>
      <c r="I20" s="38">
        <v>0</v>
      </c>
      <c r="J20" s="38">
        <v>0</v>
      </c>
      <c r="K20" s="38">
        <v>0</v>
      </c>
      <c r="L20" s="38">
        <v>0</v>
      </c>
      <c r="M20" s="38">
        <v>0</v>
      </c>
      <c r="N20" s="38">
        <v>0</v>
      </c>
      <c r="O20" s="78">
        <f t="shared" si="0"/>
        <v>0</v>
      </c>
      <c r="P20" s="79">
        <f t="shared" si="1"/>
        <v>0</v>
      </c>
      <c r="Q20" s="35" t="str">
        <f t="shared" si="2"/>
        <v>HC</v>
      </c>
      <c r="R20" s="35" t="str">
        <f t="shared" si="3"/>
        <v>HC</v>
      </c>
    </row>
    <row r="21" spans="1:18" ht="16.5" customHeight="1">
      <c r="A21" s="2">
        <v>15</v>
      </c>
      <c r="B21" s="3">
        <f>дети!A15</f>
        <v>0</v>
      </c>
      <c r="C21" s="38">
        <v>0</v>
      </c>
      <c r="D21" s="38">
        <v>0</v>
      </c>
      <c r="E21" s="38">
        <v>0</v>
      </c>
      <c r="F21" s="38">
        <v>0</v>
      </c>
      <c r="G21" s="38">
        <v>0</v>
      </c>
      <c r="H21" s="38">
        <v>0</v>
      </c>
      <c r="I21" s="38">
        <v>0</v>
      </c>
      <c r="J21" s="38">
        <v>0</v>
      </c>
      <c r="K21" s="38">
        <v>0</v>
      </c>
      <c r="L21" s="38">
        <v>0</v>
      </c>
      <c r="M21" s="38">
        <v>0</v>
      </c>
      <c r="N21" s="38">
        <v>0</v>
      </c>
      <c r="O21" s="78">
        <f t="shared" si="0"/>
        <v>0</v>
      </c>
      <c r="P21" s="79">
        <f t="shared" si="1"/>
        <v>0</v>
      </c>
      <c r="Q21" s="35" t="str">
        <f t="shared" si="2"/>
        <v>HC</v>
      </c>
      <c r="R21" s="35" t="str">
        <f t="shared" si="3"/>
        <v>HC</v>
      </c>
    </row>
    <row r="22" spans="1:18" ht="15.75">
      <c r="A22" s="2">
        <v>16</v>
      </c>
      <c r="B22" s="3">
        <f>дети!A16</f>
        <v>0</v>
      </c>
      <c r="C22" s="38">
        <v>0</v>
      </c>
      <c r="D22" s="38">
        <v>0</v>
      </c>
      <c r="E22" s="38">
        <v>0</v>
      </c>
      <c r="F22" s="38">
        <v>0</v>
      </c>
      <c r="G22" s="38">
        <v>0</v>
      </c>
      <c r="H22" s="38">
        <v>0</v>
      </c>
      <c r="I22" s="38">
        <v>0</v>
      </c>
      <c r="J22" s="38">
        <v>0</v>
      </c>
      <c r="K22" s="38">
        <v>0</v>
      </c>
      <c r="L22" s="38">
        <v>0</v>
      </c>
      <c r="M22" s="38">
        <v>0</v>
      </c>
      <c r="N22" s="38">
        <v>0</v>
      </c>
      <c r="O22" s="78">
        <f t="shared" si="0"/>
        <v>0</v>
      </c>
      <c r="P22" s="79">
        <f t="shared" si="1"/>
        <v>0</v>
      </c>
      <c r="Q22" s="35" t="str">
        <f t="shared" si="2"/>
        <v>HC</v>
      </c>
      <c r="R22" s="35" t="str">
        <f t="shared" si="3"/>
        <v>HC</v>
      </c>
    </row>
    <row r="23" spans="1:18" ht="15.75">
      <c r="A23" s="2">
        <v>17</v>
      </c>
      <c r="B23" s="3">
        <f>дети!A17</f>
        <v>0</v>
      </c>
      <c r="C23" s="38">
        <v>0</v>
      </c>
      <c r="D23" s="38">
        <v>0</v>
      </c>
      <c r="E23" s="38">
        <v>0</v>
      </c>
      <c r="F23" s="38">
        <v>0</v>
      </c>
      <c r="G23" s="38">
        <v>0</v>
      </c>
      <c r="H23" s="38">
        <v>0</v>
      </c>
      <c r="I23" s="38">
        <v>0</v>
      </c>
      <c r="J23" s="38">
        <v>0</v>
      </c>
      <c r="K23" s="38">
        <v>0</v>
      </c>
      <c r="L23" s="38">
        <v>0</v>
      </c>
      <c r="M23" s="38">
        <v>0</v>
      </c>
      <c r="N23" s="38">
        <v>0</v>
      </c>
      <c r="O23" s="78">
        <f t="shared" si="0"/>
        <v>0</v>
      </c>
      <c r="P23" s="79">
        <f t="shared" si="1"/>
        <v>0</v>
      </c>
      <c r="Q23" s="35" t="str">
        <f t="shared" si="2"/>
        <v>HC</v>
      </c>
      <c r="R23" s="35" t="str">
        <f t="shared" si="3"/>
        <v>HC</v>
      </c>
    </row>
    <row r="24" spans="1:18" ht="15.75">
      <c r="A24" s="2">
        <v>18</v>
      </c>
      <c r="B24" s="3">
        <f>дети!A18</f>
        <v>0</v>
      </c>
      <c r="C24" s="38">
        <v>0</v>
      </c>
      <c r="D24" s="38">
        <v>0</v>
      </c>
      <c r="E24" s="38">
        <v>0</v>
      </c>
      <c r="F24" s="38">
        <v>0</v>
      </c>
      <c r="G24" s="38">
        <v>0</v>
      </c>
      <c r="H24" s="38">
        <v>0</v>
      </c>
      <c r="I24" s="38">
        <v>0</v>
      </c>
      <c r="J24" s="38">
        <v>0</v>
      </c>
      <c r="K24" s="38">
        <v>0</v>
      </c>
      <c r="L24" s="38">
        <v>0</v>
      </c>
      <c r="M24" s="38">
        <v>0</v>
      </c>
      <c r="N24" s="38">
        <v>0</v>
      </c>
      <c r="O24" s="78">
        <f t="shared" si="0"/>
        <v>0</v>
      </c>
      <c r="P24" s="79">
        <f t="shared" si="1"/>
        <v>0</v>
      </c>
      <c r="Q24" s="35" t="str">
        <f t="shared" si="2"/>
        <v>HC</v>
      </c>
      <c r="R24" s="35" t="str">
        <f t="shared" si="3"/>
        <v>HC</v>
      </c>
    </row>
    <row r="25" spans="1:18" ht="15.75">
      <c r="A25" s="2">
        <v>19</v>
      </c>
      <c r="B25" s="3">
        <f>дети!A19</f>
        <v>0</v>
      </c>
      <c r="C25" s="38">
        <v>0</v>
      </c>
      <c r="D25" s="38">
        <v>0</v>
      </c>
      <c r="E25" s="38">
        <v>0</v>
      </c>
      <c r="F25" s="38">
        <v>0</v>
      </c>
      <c r="G25" s="38">
        <v>0</v>
      </c>
      <c r="H25" s="38">
        <v>0</v>
      </c>
      <c r="I25" s="38">
        <v>0</v>
      </c>
      <c r="J25" s="38">
        <v>0</v>
      </c>
      <c r="K25" s="38">
        <v>0</v>
      </c>
      <c r="L25" s="38">
        <v>0</v>
      </c>
      <c r="M25" s="38">
        <v>0</v>
      </c>
      <c r="N25" s="38">
        <v>0</v>
      </c>
      <c r="O25" s="78">
        <f t="shared" si="0"/>
        <v>0</v>
      </c>
      <c r="P25" s="79">
        <f t="shared" si="1"/>
        <v>0</v>
      </c>
      <c r="Q25" s="35" t="str">
        <f t="shared" si="2"/>
        <v>HC</v>
      </c>
      <c r="R25" s="35" t="str">
        <f t="shared" si="3"/>
        <v>HC</v>
      </c>
    </row>
    <row r="26" spans="1:18" ht="15.75">
      <c r="A26" s="2">
        <v>20</v>
      </c>
      <c r="B26" s="3">
        <f>дети!A20</f>
        <v>0</v>
      </c>
      <c r="C26" s="38">
        <v>0</v>
      </c>
      <c r="D26" s="38">
        <v>0</v>
      </c>
      <c r="E26" s="38">
        <v>0</v>
      </c>
      <c r="F26" s="38">
        <v>0</v>
      </c>
      <c r="G26" s="38">
        <v>0</v>
      </c>
      <c r="H26" s="38">
        <v>0</v>
      </c>
      <c r="I26" s="38">
        <v>0</v>
      </c>
      <c r="J26" s="38">
        <v>0</v>
      </c>
      <c r="K26" s="38">
        <v>0</v>
      </c>
      <c r="L26" s="38">
        <v>0</v>
      </c>
      <c r="M26" s="38">
        <v>0</v>
      </c>
      <c r="N26" s="38">
        <v>0</v>
      </c>
      <c r="O26" s="78">
        <f t="shared" si="0"/>
        <v>0</v>
      </c>
      <c r="P26" s="79">
        <f t="shared" si="1"/>
        <v>0</v>
      </c>
      <c r="Q26" s="35" t="str">
        <f t="shared" si="2"/>
        <v>HC</v>
      </c>
      <c r="R26" s="35" t="str">
        <f t="shared" si="3"/>
        <v>HC</v>
      </c>
    </row>
    <row r="27" spans="1:18" ht="15.75">
      <c r="A27" s="2">
        <v>21</v>
      </c>
      <c r="B27" s="3">
        <f>дети!A21</f>
        <v>0</v>
      </c>
      <c r="C27" s="38">
        <v>0</v>
      </c>
      <c r="D27" s="38">
        <v>0</v>
      </c>
      <c r="E27" s="38">
        <v>0</v>
      </c>
      <c r="F27" s="38">
        <v>0</v>
      </c>
      <c r="G27" s="38">
        <v>0</v>
      </c>
      <c r="H27" s="38">
        <v>0</v>
      </c>
      <c r="I27" s="38">
        <v>0</v>
      </c>
      <c r="J27" s="38">
        <v>0</v>
      </c>
      <c r="K27" s="38">
        <v>0</v>
      </c>
      <c r="L27" s="38">
        <v>0</v>
      </c>
      <c r="M27" s="38">
        <v>0</v>
      </c>
      <c r="N27" s="38">
        <v>0</v>
      </c>
      <c r="O27" s="78">
        <f t="shared" si="0"/>
        <v>0</v>
      </c>
      <c r="P27" s="79">
        <f t="shared" si="1"/>
        <v>0</v>
      </c>
      <c r="Q27" s="35" t="str">
        <f t="shared" si="2"/>
        <v>HC</v>
      </c>
      <c r="R27" s="35" t="str">
        <f t="shared" si="3"/>
        <v>HC</v>
      </c>
    </row>
    <row r="28" spans="1:18" ht="15.75">
      <c r="A28" s="2">
        <v>22</v>
      </c>
      <c r="B28" s="3">
        <f>дети!A22</f>
        <v>0</v>
      </c>
      <c r="C28" s="38">
        <v>0</v>
      </c>
      <c r="D28" s="38">
        <v>0</v>
      </c>
      <c r="E28" s="38">
        <v>0</v>
      </c>
      <c r="F28" s="38">
        <v>0</v>
      </c>
      <c r="G28" s="38">
        <v>0</v>
      </c>
      <c r="H28" s="38">
        <v>0</v>
      </c>
      <c r="I28" s="38">
        <v>0</v>
      </c>
      <c r="J28" s="38">
        <v>0</v>
      </c>
      <c r="K28" s="38">
        <v>0</v>
      </c>
      <c r="L28" s="38">
        <v>0</v>
      </c>
      <c r="M28" s="38">
        <v>0</v>
      </c>
      <c r="N28" s="38">
        <v>0</v>
      </c>
      <c r="O28" s="78">
        <f t="shared" si="0"/>
        <v>0</v>
      </c>
      <c r="P28" s="79">
        <f t="shared" si="1"/>
        <v>0</v>
      </c>
      <c r="Q28" s="35" t="str">
        <f t="shared" si="2"/>
        <v>HC</v>
      </c>
      <c r="R28" s="35" t="str">
        <f t="shared" si="3"/>
        <v>HC</v>
      </c>
    </row>
    <row r="29" spans="1:18" ht="15.75">
      <c r="A29" s="2">
        <v>23</v>
      </c>
      <c r="B29" s="3">
        <f>дети!A23</f>
        <v>0</v>
      </c>
      <c r="C29" s="38">
        <v>0</v>
      </c>
      <c r="D29" s="38">
        <v>0</v>
      </c>
      <c r="E29" s="38">
        <v>0</v>
      </c>
      <c r="F29" s="38">
        <v>0</v>
      </c>
      <c r="G29" s="38">
        <v>0</v>
      </c>
      <c r="H29" s="38">
        <v>0</v>
      </c>
      <c r="I29" s="38">
        <v>0</v>
      </c>
      <c r="J29" s="38">
        <v>0</v>
      </c>
      <c r="K29" s="38">
        <v>0</v>
      </c>
      <c r="L29" s="38">
        <v>0</v>
      </c>
      <c r="M29" s="38">
        <v>0</v>
      </c>
      <c r="N29" s="38">
        <v>0</v>
      </c>
      <c r="O29" s="78">
        <f t="shared" si="0"/>
        <v>0</v>
      </c>
      <c r="P29" s="79">
        <f t="shared" si="1"/>
        <v>0</v>
      </c>
      <c r="Q29" s="35" t="str">
        <f t="shared" si="2"/>
        <v>HC</v>
      </c>
      <c r="R29" s="35" t="str">
        <f t="shared" si="3"/>
        <v>HC</v>
      </c>
    </row>
    <row r="30" spans="1:18" ht="15.75">
      <c r="A30" s="2">
        <v>24</v>
      </c>
      <c r="B30" s="3">
        <f>дети!A24</f>
        <v>0</v>
      </c>
      <c r="C30" s="38">
        <v>0</v>
      </c>
      <c r="D30" s="38">
        <v>0</v>
      </c>
      <c r="E30" s="38">
        <v>0</v>
      </c>
      <c r="F30" s="38">
        <v>0</v>
      </c>
      <c r="G30" s="38">
        <v>0</v>
      </c>
      <c r="H30" s="38">
        <v>0</v>
      </c>
      <c r="I30" s="38">
        <v>0</v>
      </c>
      <c r="J30" s="38">
        <v>0</v>
      </c>
      <c r="K30" s="38">
        <v>0</v>
      </c>
      <c r="L30" s="38">
        <v>0</v>
      </c>
      <c r="M30" s="38">
        <v>0</v>
      </c>
      <c r="N30" s="38">
        <v>0</v>
      </c>
      <c r="O30" s="78">
        <f t="shared" si="0"/>
        <v>0</v>
      </c>
      <c r="P30" s="79">
        <f t="shared" si="1"/>
        <v>0</v>
      </c>
      <c r="Q30" s="35" t="str">
        <f t="shared" si="2"/>
        <v>HC</v>
      </c>
      <c r="R30" s="35" t="str">
        <f t="shared" si="3"/>
        <v>HC</v>
      </c>
    </row>
    <row r="31" spans="1:18" ht="15.75">
      <c r="A31" s="2">
        <v>25</v>
      </c>
      <c r="B31" s="3">
        <f>дети!A25</f>
        <v>0</v>
      </c>
      <c r="C31" s="38">
        <v>0</v>
      </c>
      <c r="D31" s="38">
        <v>0</v>
      </c>
      <c r="E31" s="38">
        <v>0</v>
      </c>
      <c r="F31" s="38">
        <v>0</v>
      </c>
      <c r="G31" s="38">
        <v>0</v>
      </c>
      <c r="H31" s="38">
        <v>0</v>
      </c>
      <c r="I31" s="38">
        <v>0</v>
      </c>
      <c r="J31" s="38">
        <v>0</v>
      </c>
      <c r="K31" s="38">
        <v>0</v>
      </c>
      <c r="L31" s="38">
        <v>0</v>
      </c>
      <c r="M31" s="38">
        <v>0</v>
      </c>
      <c r="N31" s="38">
        <v>0</v>
      </c>
      <c r="O31" s="78">
        <f t="shared" si="0"/>
        <v>0</v>
      </c>
      <c r="P31" s="79">
        <f t="shared" si="1"/>
        <v>0</v>
      </c>
      <c r="Q31" s="35" t="str">
        <f t="shared" si="2"/>
        <v>HC</v>
      </c>
      <c r="R31" s="35" t="str">
        <f t="shared" si="3"/>
        <v>HC</v>
      </c>
    </row>
    <row r="32" spans="1:18" ht="15.75">
      <c r="A32" s="2">
        <v>26</v>
      </c>
      <c r="B32" s="3">
        <f>дети!A26</f>
        <v>0</v>
      </c>
      <c r="C32" s="38">
        <v>0</v>
      </c>
      <c r="D32" s="38">
        <v>0</v>
      </c>
      <c r="E32" s="38">
        <v>0</v>
      </c>
      <c r="F32" s="38">
        <v>0</v>
      </c>
      <c r="G32" s="38">
        <v>0</v>
      </c>
      <c r="H32" s="38">
        <v>0</v>
      </c>
      <c r="I32" s="38">
        <v>0</v>
      </c>
      <c r="J32" s="38">
        <v>0</v>
      </c>
      <c r="K32" s="38">
        <v>0</v>
      </c>
      <c r="L32" s="38">
        <v>0</v>
      </c>
      <c r="M32" s="38">
        <v>0</v>
      </c>
      <c r="N32" s="38">
        <v>0</v>
      </c>
      <c r="O32" s="78">
        <f t="shared" si="0"/>
        <v>0</v>
      </c>
      <c r="P32" s="79">
        <f t="shared" si="1"/>
        <v>0</v>
      </c>
      <c r="Q32" s="35" t="str">
        <f t="shared" si="2"/>
        <v>HC</v>
      </c>
      <c r="R32" s="35" t="str">
        <f t="shared" si="3"/>
        <v>HC</v>
      </c>
    </row>
    <row r="33" spans="1:20" ht="15.75">
      <c r="A33" s="2">
        <v>27</v>
      </c>
      <c r="B33" s="3">
        <f>дети!A27</f>
        <v>0</v>
      </c>
      <c r="C33" s="38">
        <v>0</v>
      </c>
      <c r="D33" s="38">
        <v>0</v>
      </c>
      <c r="E33" s="38">
        <v>0</v>
      </c>
      <c r="F33" s="38">
        <v>0</v>
      </c>
      <c r="G33" s="38">
        <v>0</v>
      </c>
      <c r="H33" s="38">
        <v>0</v>
      </c>
      <c r="I33" s="38">
        <v>0</v>
      </c>
      <c r="J33" s="38">
        <v>0</v>
      </c>
      <c r="K33" s="38">
        <v>0</v>
      </c>
      <c r="L33" s="38">
        <v>0</v>
      </c>
      <c r="M33" s="38">
        <v>0</v>
      </c>
      <c r="N33" s="38">
        <v>0</v>
      </c>
      <c r="O33" s="78">
        <f t="shared" si="0"/>
        <v>0</v>
      </c>
      <c r="P33" s="79">
        <f t="shared" si="1"/>
        <v>0</v>
      </c>
      <c r="Q33" s="35" t="str">
        <f t="shared" si="2"/>
        <v>HC</v>
      </c>
      <c r="R33" s="35" t="str">
        <f t="shared" si="3"/>
        <v>HC</v>
      </c>
    </row>
    <row r="34" spans="1:20" ht="15.75">
      <c r="A34" s="2">
        <v>28</v>
      </c>
      <c r="B34" s="3">
        <f>дети!A28</f>
        <v>0</v>
      </c>
      <c r="C34" s="38">
        <v>0</v>
      </c>
      <c r="D34" s="38">
        <v>0</v>
      </c>
      <c r="E34" s="38">
        <v>0</v>
      </c>
      <c r="F34" s="38">
        <v>0</v>
      </c>
      <c r="G34" s="38">
        <v>0</v>
      </c>
      <c r="H34" s="38">
        <v>0</v>
      </c>
      <c r="I34" s="38">
        <v>0</v>
      </c>
      <c r="J34" s="38">
        <v>0</v>
      </c>
      <c r="K34" s="38">
        <v>0</v>
      </c>
      <c r="L34" s="38">
        <v>0</v>
      </c>
      <c r="M34" s="38">
        <v>0</v>
      </c>
      <c r="N34" s="38">
        <v>0</v>
      </c>
      <c r="O34" s="78">
        <f t="shared" si="0"/>
        <v>0</v>
      </c>
      <c r="P34" s="79">
        <f t="shared" si="1"/>
        <v>0</v>
      </c>
      <c r="Q34" s="35" t="str">
        <f t="shared" si="2"/>
        <v>HC</v>
      </c>
      <c r="R34" s="35" t="str">
        <f t="shared" si="3"/>
        <v>HC</v>
      </c>
    </row>
    <row r="35" spans="1:20" ht="15.75">
      <c r="A35" s="133" t="s">
        <v>28</v>
      </c>
      <c r="B35" s="133"/>
      <c r="C35" s="70" t="e">
        <f>SUM(C7:C34)/дети!G2</f>
        <v>#DIV/0!</v>
      </c>
      <c r="D35" s="91" t="e">
        <f>SUM(D7:D34)/дети!G2</f>
        <v>#DIV/0!</v>
      </c>
      <c r="E35" s="70" t="e">
        <f>SUM(E7:E34)/дети!G2</f>
        <v>#DIV/0!</v>
      </c>
      <c r="F35" s="91" t="e">
        <f>SUM(F7:F34)/дети!G2</f>
        <v>#DIV/0!</v>
      </c>
      <c r="G35" s="70" t="e">
        <f>SUM(G7:G34)/дети!G2</f>
        <v>#DIV/0!</v>
      </c>
      <c r="H35" s="91" t="e">
        <f>SUM(H7:H34)/дети!G2</f>
        <v>#DIV/0!</v>
      </c>
      <c r="I35" s="70" t="e">
        <f>SUM(I7:I34)/дети!G2</f>
        <v>#DIV/0!</v>
      </c>
      <c r="J35" s="91" t="e">
        <f>SUM(J7:J34)/дети!G2</f>
        <v>#DIV/0!</v>
      </c>
      <c r="K35" s="70" t="e">
        <f>SUM(K7:K34)/дети!G2</f>
        <v>#DIV/0!</v>
      </c>
      <c r="L35" s="91" t="e">
        <f>SUM(L7:L34)/дети!G2</f>
        <v>#DIV/0!</v>
      </c>
      <c r="M35" s="70" t="e">
        <f>SUM(M7:M34)/дети!G2</f>
        <v>#DIV/0!</v>
      </c>
      <c r="N35" s="91" t="e">
        <f>SUM(N7:N34)/дети!G2</f>
        <v>#DIV/0!</v>
      </c>
      <c r="O35" s="71" t="e">
        <f>SUM(O7:O34)/дети!G2</f>
        <v>#DIV/0!</v>
      </c>
      <c r="P35" s="71" t="e">
        <f>SUM(P7:P34)/дети!G2</f>
        <v>#DIV/0!</v>
      </c>
      <c r="Q35" s="16">
        <f>SUM(Q7:Q34)/23</f>
        <v>0</v>
      </c>
      <c r="R35" s="16">
        <f>SUM(R7:R34)/23</f>
        <v>0</v>
      </c>
    </row>
    <row r="36" spans="1:20" ht="18.75">
      <c r="A36" s="66"/>
      <c r="B36" s="58" t="s">
        <v>39</v>
      </c>
      <c r="C36" s="67" t="e">
        <f>COUNTIF(C7:C34,"=3")/дети!G2</f>
        <v>#DIV/0!</v>
      </c>
      <c r="D36" s="67" t="e">
        <f>COUNTIF(D7:D34,"=3")/дети!G2</f>
        <v>#DIV/0!</v>
      </c>
      <c r="E36" s="67" t="e">
        <f>COUNTIF(E7:E34,"=3")/дети!G2</f>
        <v>#DIV/0!</v>
      </c>
      <c r="F36" s="67" t="e">
        <f>COUNTIF(F7:F34,"=3")/дети!G2</f>
        <v>#DIV/0!</v>
      </c>
      <c r="G36" s="67" t="e">
        <f>COUNTIF(G7:G34,"=3")/дети!G2</f>
        <v>#DIV/0!</v>
      </c>
      <c r="H36" s="67" t="e">
        <f>COUNTIF(H7:H34,"=3")/дети!G2</f>
        <v>#DIV/0!</v>
      </c>
      <c r="I36" s="67" t="e">
        <f>COUNTIF(I7:I34,"=3")/дети!G2</f>
        <v>#DIV/0!</v>
      </c>
      <c r="J36" s="67" t="e">
        <f>COUNTIF(J7:J34,"=3")/дети!G2</f>
        <v>#DIV/0!</v>
      </c>
      <c r="K36" s="67" t="e">
        <f>COUNTIF(K7:K34,"=3")/дети!G2</f>
        <v>#DIV/0!</v>
      </c>
      <c r="L36" s="67" t="e">
        <f>COUNTIF(L7:L34,"=3")/дети!G2</f>
        <v>#DIV/0!</v>
      </c>
      <c r="M36" s="67" t="e">
        <f>COUNTIF(M7:M34,"=3")/дети!G2</f>
        <v>#DIV/0!</v>
      </c>
      <c r="N36" s="67" t="e">
        <f>COUNTIF(N7:N34,"=3")/дети!G2</f>
        <v>#DIV/0!</v>
      </c>
      <c r="O36" s="36" t="e">
        <f>COUNTIF(O7:O34,"=3")/дети!G2</f>
        <v>#DIV/0!</v>
      </c>
      <c r="P36" s="36" t="e">
        <f>COUNTIF(P7:P34,"=3")/дети!G2</f>
        <v>#DIV/0!</v>
      </c>
      <c r="Q36" s="16"/>
      <c r="R36" s="16"/>
    </row>
    <row r="37" spans="1:20" ht="22.5">
      <c r="A37" s="66"/>
      <c r="B37" s="60" t="s">
        <v>40</v>
      </c>
      <c r="C37" s="67" t="e">
        <f>COUNTIF(C7:C34,"=2")/дети!G2</f>
        <v>#DIV/0!</v>
      </c>
      <c r="D37" s="67" t="e">
        <f>COUNTIF(D7:D34,"=2")/дети!G2</f>
        <v>#DIV/0!</v>
      </c>
      <c r="E37" s="67" t="e">
        <f>COUNTIF(E7:E34,"=2")/дети!G2</f>
        <v>#DIV/0!</v>
      </c>
      <c r="F37" s="67" t="e">
        <f>COUNTIF(F7:F34,"=2")/дети!G2</f>
        <v>#DIV/0!</v>
      </c>
      <c r="G37" s="67" t="e">
        <f>COUNTIF(G7:G34,"=2")/дети!G2</f>
        <v>#DIV/0!</v>
      </c>
      <c r="H37" s="67" t="e">
        <f>COUNTIF(H7:H34,"=2")/дети!G2</f>
        <v>#DIV/0!</v>
      </c>
      <c r="I37" s="67" t="e">
        <f>COUNTIF(I7:I34,"=2")/дети!G2</f>
        <v>#DIV/0!</v>
      </c>
      <c r="J37" s="67" t="e">
        <f>COUNTIF(J7:J34,"=2")/дети!G2</f>
        <v>#DIV/0!</v>
      </c>
      <c r="K37" s="67" t="e">
        <f>COUNTIF(K7:K34,"=2")/дети!G2</f>
        <v>#DIV/0!</v>
      </c>
      <c r="L37" s="67" t="e">
        <f>COUNTIF(L7:L34,"=2")/дети!G2</f>
        <v>#DIV/0!</v>
      </c>
      <c r="M37" s="67" t="e">
        <f>COUNTIF(M7:M34,"=2")/дети!G2</f>
        <v>#DIV/0!</v>
      </c>
      <c r="N37" s="67" t="e">
        <f>COUNTIF(N7:N34,"=2")/дети!G2</f>
        <v>#DIV/0!</v>
      </c>
      <c r="O37" s="36" t="e">
        <f>100%-(O38+O36)</f>
        <v>#DIV/0!</v>
      </c>
      <c r="P37" s="36" t="e">
        <f>100%-(P38+P36)</f>
        <v>#DIV/0!</v>
      </c>
      <c r="Q37" s="16"/>
      <c r="R37" s="16"/>
    </row>
    <row r="38" spans="1:20" ht="18.75">
      <c r="A38" s="66"/>
      <c r="B38" s="58" t="s">
        <v>38</v>
      </c>
      <c r="C38" s="67" t="e">
        <f>COUNTIF(C7:C34,"=1")/дети!G2</f>
        <v>#DIV/0!</v>
      </c>
      <c r="D38" s="67" t="e">
        <f>COUNTIF(D7:D34,"=1")/дети!G2</f>
        <v>#DIV/0!</v>
      </c>
      <c r="E38" s="67" t="e">
        <f>COUNTIF(E7:E34,"=1")/дети!G2</f>
        <v>#DIV/0!</v>
      </c>
      <c r="F38" s="67" t="e">
        <f>COUNTIF(F7:F34,"=1")/дети!G2</f>
        <v>#DIV/0!</v>
      </c>
      <c r="G38" s="67" t="e">
        <f>COUNTIF(G7:G34,"=1")/дети!G2</f>
        <v>#DIV/0!</v>
      </c>
      <c r="H38" s="67" t="e">
        <f>COUNTIF(H7:H34,"=1")/дети!G2</f>
        <v>#DIV/0!</v>
      </c>
      <c r="I38" s="67" t="e">
        <f>COUNTIF(I7:I34,"=1")/дети!G2</f>
        <v>#DIV/0!</v>
      </c>
      <c r="J38" s="67" t="e">
        <f>COUNTIF(J7:J34,"=1")/дети!G2</f>
        <v>#DIV/0!</v>
      </c>
      <c r="K38" s="67" t="e">
        <f>COUNTIF(K7:K34,"=1")/дети!G2</f>
        <v>#DIV/0!</v>
      </c>
      <c r="L38" s="67" t="e">
        <f>COUNTIF(L7:L34,"=1")/дети!G2</f>
        <v>#DIV/0!</v>
      </c>
      <c r="M38" s="67" t="e">
        <f>COUNTIF(M7:M34,"=1")/дети!G2</f>
        <v>#DIV/0!</v>
      </c>
      <c r="N38" s="67" t="e">
        <f>COUNTIF(N7:N34,"=1")/дети!G2</f>
        <v>#DIV/0!</v>
      </c>
      <c r="O38" s="43" t="e">
        <f>COUNTIF(O7:O34,"&lt;2")/дети!G2</f>
        <v>#DIV/0!</v>
      </c>
      <c r="P38" s="43" t="e">
        <f>COUNTIF(P7:P34,"&lt;2")/дети!G2</f>
        <v>#DIV/0!</v>
      </c>
      <c r="Q38" s="16"/>
      <c r="R38" s="16"/>
    </row>
    <row r="40" spans="1:20">
      <c r="A40" s="31"/>
    </row>
    <row r="43" spans="1:20">
      <c r="T43" s="25"/>
    </row>
    <row r="44" spans="1:20" ht="18.75" customHeight="1"/>
    <row r="67" ht="15" customHeight="1"/>
    <row r="69" ht="15" customHeight="1"/>
    <row r="71" ht="47.25" customHeight="1"/>
    <row r="72" ht="31.5" customHeight="1"/>
    <row r="73" ht="47.25" customHeight="1"/>
    <row r="74" ht="47.25" customHeight="1"/>
    <row r="75" ht="47.25" customHeight="1"/>
    <row r="76" ht="63" customHeight="1"/>
    <row r="77" ht="63" customHeight="1"/>
    <row r="78" ht="47.25" customHeight="1"/>
    <row r="79" ht="47.25" customHeight="1"/>
    <row r="80" ht="47.25" customHeight="1"/>
    <row r="81" ht="47.25" customHeight="1"/>
    <row r="82" ht="47.25" customHeight="1"/>
    <row r="83" ht="63" customHeight="1"/>
    <row r="84" ht="63" customHeight="1"/>
    <row r="85" ht="63" customHeight="1"/>
    <row r="86" ht="63" customHeight="1"/>
    <row r="87" ht="47.25" customHeight="1"/>
    <row r="88" ht="78.75" customHeight="1"/>
    <row r="89" ht="78.75" customHeight="1"/>
    <row r="90" ht="47.25" customHeight="1"/>
    <row r="91" ht="63" customHeight="1"/>
    <row r="92" ht="63" customHeight="1"/>
    <row r="93" ht="47.25" customHeight="1"/>
    <row r="94" ht="47.25" customHeight="1"/>
    <row r="95" ht="63" customHeight="1"/>
    <row r="96" ht="47.25" customHeight="1"/>
    <row r="97" ht="63" customHeight="1"/>
    <row r="98" ht="78.75" customHeight="1"/>
    <row r="99" ht="63" customHeight="1"/>
    <row r="100" ht="47.25" customHeight="1"/>
    <row r="101" ht="47.25" customHeight="1"/>
    <row r="102" ht="47.25" customHeight="1"/>
    <row r="103" ht="15.75" customHeight="1"/>
  </sheetData>
  <mergeCells count="11">
    <mergeCell ref="A35:B35"/>
    <mergeCell ref="K5:L5"/>
    <mergeCell ref="M5:N5"/>
    <mergeCell ref="O5:P5"/>
    <mergeCell ref="Q5:R5"/>
    <mergeCell ref="A5:A6"/>
    <mergeCell ref="B5:B6"/>
    <mergeCell ref="C5:D5"/>
    <mergeCell ref="E5:F5"/>
    <mergeCell ref="G5:H5"/>
    <mergeCell ref="I5:J5"/>
  </mergeCells>
  <pageMargins left="0.17" right="0.17" top="0.17" bottom="0.16" header="0.3" footer="0.3"/>
  <pageSetup paperSize="9" scale="71" orientation="landscape" r:id="rId1"/>
  <rowBreaks count="1" manualBreakCount="1">
    <brk id="39" max="16383" man="1"/>
  </rowBreaks>
  <drawing r:id="rId2"/>
  <extLst>
    <ext xmlns:mx="http://schemas.microsoft.com/office/mac/excel/2008/main" uri="{64002731-A6B0-56B0-2670-7721B7C09600}">
      <mx:PLV Mode="0" OnePage="0" WScale="0"/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47"/>
  <sheetViews>
    <sheetView view="pageBreakPreview" topLeftCell="A6" zoomScale="80" zoomScaleNormal="90" zoomScaleSheetLayoutView="80" zoomScalePageLayoutView="90" workbookViewId="0">
      <selection activeCell="C8" sqref="C8:R35"/>
    </sheetView>
  </sheetViews>
  <sheetFormatPr defaultColWidth="8.85546875" defaultRowHeight="15"/>
  <cols>
    <col min="1" max="1" width="4.85546875" style="29" customWidth="1"/>
    <col min="2" max="2" width="25.42578125" style="29" customWidth="1"/>
    <col min="3" max="3" width="6.28515625" style="29" customWidth="1"/>
    <col min="4" max="4" width="8.42578125" style="29" customWidth="1"/>
    <col min="5" max="5" width="5.85546875" style="29" customWidth="1"/>
    <col min="6" max="6" width="5.7109375" style="29" customWidth="1"/>
    <col min="7" max="7" width="6.140625" style="29" customWidth="1"/>
    <col min="8" max="8" width="5.42578125" style="29" customWidth="1"/>
    <col min="9" max="9" width="7.42578125" style="29" customWidth="1"/>
    <col min="10" max="10" width="13" style="29" customWidth="1"/>
    <col min="11" max="11" width="5.85546875" style="29" customWidth="1"/>
    <col min="12" max="12" width="6.7109375" style="29" customWidth="1"/>
    <col min="13" max="13" width="5.42578125" style="29" customWidth="1"/>
    <col min="14" max="14" width="6.140625" style="29" customWidth="1"/>
    <col min="15" max="15" width="6.28515625" style="29" customWidth="1"/>
    <col min="16" max="16" width="7.42578125" style="29" customWidth="1"/>
    <col min="17" max="17" width="6.28515625" style="29" customWidth="1"/>
    <col min="18" max="18" width="7.7109375" style="29" customWidth="1"/>
    <col min="19" max="19" width="9.140625" style="29" customWidth="1"/>
    <col min="20" max="20" width="7.28515625" style="29" customWidth="1"/>
    <col min="21" max="21" width="5.28515625" style="29" customWidth="1"/>
    <col min="22" max="22" width="5.7109375" style="29" customWidth="1"/>
    <col min="23" max="16384" width="8.85546875" style="29"/>
  </cols>
  <sheetData>
    <row r="1" spans="1:22" s="18" customFormat="1" ht="20.25">
      <c r="B1" s="51" t="str">
        <f>дети!A38</f>
        <v>Мониторинг образовательного процесса группы № __  (младшая) на 20__-20__ уч.г.</v>
      </c>
    </row>
    <row r="2" spans="1:22" s="18" customFormat="1" ht="18.75">
      <c r="A2" s="50" t="str">
        <f>дети!A39</f>
        <v>Воспитатель: _____________________________</v>
      </c>
      <c r="O2" s="18" t="s">
        <v>83</v>
      </c>
      <c r="R2" s="18" t="s">
        <v>83</v>
      </c>
    </row>
    <row r="3" spans="1:22" s="18" customFormat="1" ht="18.75">
      <c r="A3" s="50" t="str">
        <f>дети!A40</f>
        <v>Воспитатель: ________________________________</v>
      </c>
      <c r="Q3" s="18" t="s">
        <v>83</v>
      </c>
      <c r="R3" s="18" t="s">
        <v>83</v>
      </c>
    </row>
    <row r="4" spans="1:22" ht="15.75">
      <c r="D4" s="19" t="s">
        <v>79</v>
      </c>
      <c r="R4" s="29" t="s">
        <v>83</v>
      </c>
      <c r="S4" s="29" t="s">
        <v>83</v>
      </c>
    </row>
    <row r="5" spans="1:22" ht="116.25" customHeight="1">
      <c r="A5" s="137" t="s">
        <v>0</v>
      </c>
      <c r="B5" s="137" t="s">
        <v>12</v>
      </c>
      <c r="C5" s="141" t="s">
        <v>52</v>
      </c>
      <c r="D5" s="141"/>
      <c r="E5" s="141" t="s">
        <v>53</v>
      </c>
      <c r="F5" s="141"/>
      <c r="G5" s="141" t="s">
        <v>54</v>
      </c>
      <c r="H5" s="141"/>
      <c r="I5" s="141" t="s">
        <v>55</v>
      </c>
      <c r="J5" s="141"/>
      <c r="K5" s="141" t="s">
        <v>29</v>
      </c>
      <c r="L5" s="141"/>
      <c r="M5" s="141" t="s">
        <v>56</v>
      </c>
      <c r="N5" s="141"/>
      <c r="O5" s="141" t="s">
        <v>58</v>
      </c>
      <c r="P5" s="141"/>
      <c r="Q5" s="141" t="s">
        <v>57</v>
      </c>
      <c r="R5" s="141"/>
      <c r="S5" s="142" t="s">
        <v>30</v>
      </c>
      <c r="T5" s="142"/>
      <c r="U5" s="140" t="s">
        <v>18</v>
      </c>
      <c r="V5" s="140"/>
    </row>
    <row r="6" spans="1:22">
      <c r="A6" s="137"/>
      <c r="B6" s="137"/>
      <c r="C6" s="141"/>
      <c r="D6" s="141"/>
      <c r="E6" s="141"/>
      <c r="F6" s="141"/>
      <c r="G6" s="141"/>
      <c r="H6" s="141"/>
      <c r="I6" s="141"/>
      <c r="J6" s="141"/>
      <c r="K6" s="141"/>
      <c r="L6" s="141"/>
      <c r="M6" s="141"/>
      <c r="N6" s="141"/>
      <c r="O6" s="141"/>
      <c r="P6" s="141"/>
      <c r="Q6" s="141"/>
      <c r="R6" s="141"/>
      <c r="S6" s="142"/>
      <c r="T6" s="142"/>
      <c r="U6" s="140"/>
      <c r="V6" s="140"/>
    </row>
    <row r="7" spans="1:22">
      <c r="A7" s="137"/>
      <c r="B7" s="137"/>
      <c r="C7" s="27" t="s">
        <v>10</v>
      </c>
      <c r="D7" s="27" t="s">
        <v>11</v>
      </c>
      <c r="E7" s="27" t="s">
        <v>10</v>
      </c>
      <c r="F7" s="27" t="s">
        <v>11</v>
      </c>
      <c r="G7" s="27" t="s">
        <v>10</v>
      </c>
      <c r="H7" s="27" t="s">
        <v>11</v>
      </c>
      <c r="I7" s="27" t="s">
        <v>10</v>
      </c>
      <c r="J7" s="27" t="s">
        <v>11</v>
      </c>
      <c r="K7" s="27" t="s">
        <v>10</v>
      </c>
      <c r="L7" s="27" t="s">
        <v>11</v>
      </c>
      <c r="M7" s="27" t="s">
        <v>10</v>
      </c>
      <c r="N7" s="27" t="s">
        <v>11</v>
      </c>
      <c r="O7" s="27" t="s">
        <v>10</v>
      </c>
      <c r="P7" s="27" t="s">
        <v>11</v>
      </c>
      <c r="Q7" s="27" t="s">
        <v>10</v>
      </c>
      <c r="R7" s="27" t="s">
        <v>11</v>
      </c>
      <c r="S7" s="76" t="s">
        <v>10</v>
      </c>
      <c r="T7" s="77" t="s">
        <v>11</v>
      </c>
      <c r="U7" s="28" t="s">
        <v>10</v>
      </c>
      <c r="V7" s="28" t="s">
        <v>11</v>
      </c>
    </row>
    <row r="8" spans="1:22" ht="15.75">
      <c r="A8" s="1">
        <v>1</v>
      </c>
      <c r="B8" s="3">
        <f>дети!A1</f>
        <v>0</v>
      </c>
      <c r="C8" s="41">
        <v>0</v>
      </c>
      <c r="D8" s="41">
        <v>0</v>
      </c>
      <c r="E8" s="41">
        <v>0</v>
      </c>
      <c r="F8" s="41">
        <v>0</v>
      </c>
      <c r="G8" s="41">
        <v>0</v>
      </c>
      <c r="H8" s="41">
        <v>0</v>
      </c>
      <c r="I8" s="41">
        <v>0</v>
      </c>
      <c r="J8" s="41">
        <v>0</v>
      </c>
      <c r="K8" s="41">
        <v>0</v>
      </c>
      <c r="L8" s="41">
        <v>0</v>
      </c>
      <c r="M8" s="41">
        <v>0</v>
      </c>
      <c r="N8" s="41">
        <v>0</v>
      </c>
      <c r="O8" s="41">
        <v>0</v>
      </c>
      <c r="P8" s="41">
        <v>0</v>
      </c>
      <c r="Q8" s="41">
        <v>0</v>
      </c>
      <c r="R8" s="41">
        <v>0</v>
      </c>
      <c r="S8" s="81">
        <f>(C8+E8+G8+I8+K8+M8+O8+Q8)/8</f>
        <v>0</v>
      </c>
      <c r="T8" s="82">
        <f>(D8+F8+H8+J8+L8+N8+P8+R8)/8</f>
        <v>0</v>
      </c>
      <c r="U8" s="35" t="str">
        <f>IF(S8=3,"B",IF(S8&gt;=2,"C","HC"))</f>
        <v>HC</v>
      </c>
      <c r="V8" s="35" t="str">
        <f>IF(T8=3,"B",IF(T8&gt;=2,"C","HC"))</f>
        <v>HC</v>
      </c>
    </row>
    <row r="9" spans="1:22" ht="15.75">
      <c r="A9" s="1">
        <v>2</v>
      </c>
      <c r="B9" s="3">
        <f>дети!A2</f>
        <v>0</v>
      </c>
      <c r="C9" s="41">
        <v>0</v>
      </c>
      <c r="D9" s="41">
        <v>0</v>
      </c>
      <c r="E9" s="41">
        <v>0</v>
      </c>
      <c r="F9" s="41">
        <v>0</v>
      </c>
      <c r="G9" s="41">
        <v>0</v>
      </c>
      <c r="H9" s="41">
        <v>0</v>
      </c>
      <c r="I9" s="41">
        <v>0</v>
      </c>
      <c r="J9" s="41">
        <v>0</v>
      </c>
      <c r="K9" s="41">
        <v>0</v>
      </c>
      <c r="L9" s="41">
        <v>0</v>
      </c>
      <c r="M9" s="41">
        <v>0</v>
      </c>
      <c r="N9" s="41">
        <v>0</v>
      </c>
      <c r="O9" s="41">
        <v>0</v>
      </c>
      <c r="P9" s="41">
        <v>0</v>
      </c>
      <c r="Q9" s="41">
        <v>0</v>
      </c>
      <c r="R9" s="41">
        <v>0</v>
      </c>
      <c r="S9" s="81">
        <f t="shared" ref="S9:S35" si="0">(C9+E9+G9+I9+K9+M9+O9+Q9)/8</f>
        <v>0</v>
      </c>
      <c r="T9" s="82">
        <f t="shared" ref="T9:T35" si="1">(D9+F9+H9+J9+L9+N9+P9+R9)/8</f>
        <v>0</v>
      </c>
      <c r="U9" s="35" t="str">
        <f t="shared" ref="U9:U35" si="2">IF(S9=3,"B",IF(S9&gt;=2,"C","HC"))</f>
        <v>HC</v>
      </c>
      <c r="V9" s="35" t="str">
        <f t="shared" ref="V9:V35" si="3">IF(T9=3,"B",IF(T9&gt;=2,"C","HC"))</f>
        <v>HC</v>
      </c>
    </row>
    <row r="10" spans="1:22" ht="15.75">
      <c r="A10" s="1">
        <v>3</v>
      </c>
      <c r="B10" s="3">
        <f>дети!A3</f>
        <v>0</v>
      </c>
      <c r="C10" s="41">
        <v>0</v>
      </c>
      <c r="D10" s="41">
        <v>0</v>
      </c>
      <c r="E10" s="41">
        <v>0</v>
      </c>
      <c r="F10" s="41">
        <v>0</v>
      </c>
      <c r="G10" s="41">
        <v>0</v>
      </c>
      <c r="H10" s="41">
        <v>0</v>
      </c>
      <c r="I10" s="41">
        <v>0</v>
      </c>
      <c r="J10" s="41">
        <v>0</v>
      </c>
      <c r="K10" s="41">
        <v>0</v>
      </c>
      <c r="L10" s="41">
        <v>0</v>
      </c>
      <c r="M10" s="41">
        <v>0</v>
      </c>
      <c r="N10" s="41">
        <v>0</v>
      </c>
      <c r="O10" s="41">
        <v>0</v>
      </c>
      <c r="P10" s="41">
        <v>0</v>
      </c>
      <c r="Q10" s="41">
        <v>0</v>
      </c>
      <c r="R10" s="41">
        <v>0</v>
      </c>
      <c r="S10" s="81">
        <f t="shared" si="0"/>
        <v>0</v>
      </c>
      <c r="T10" s="82">
        <f t="shared" si="1"/>
        <v>0</v>
      </c>
      <c r="U10" s="35" t="str">
        <f t="shared" si="2"/>
        <v>HC</v>
      </c>
      <c r="V10" s="35" t="str">
        <f t="shared" si="3"/>
        <v>HC</v>
      </c>
    </row>
    <row r="11" spans="1:22" ht="15.75">
      <c r="A11" s="1">
        <v>4</v>
      </c>
      <c r="B11" s="3">
        <f>дети!A4</f>
        <v>0</v>
      </c>
      <c r="C11" s="41">
        <v>0</v>
      </c>
      <c r="D11" s="41">
        <v>0</v>
      </c>
      <c r="E11" s="41">
        <v>0</v>
      </c>
      <c r="F11" s="41">
        <v>0</v>
      </c>
      <c r="G11" s="41">
        <v>0</v>
      </c>
      <c r="H11" s="41">
        <v>0</v>
      </c>
      <c r="I11" s="41">
        <v>0</v>
      </c>
      <c r="J11" s="41">
        <v>0</v>
      </c>
      <c r="K11" s="41">
        <v>0</v>
      </c>
      <c r="L11" s="41">
        <v>0</v>
      </c>
      <c r="M11" s="41">
        <v>0</v>
      </c>
      <c r="N11" s="41">
        <v>0</v>
      </c>
      <c r="O11" s="41">
        <v>0</v>
      </c>
      <c r="P11" s="41">
        <v>0</v>
      </c>
      <c r="Q11" s="41">
        <v>0</v>
      </c>
      <c r="R11" s="41">
        <v>0</v>
      </c>
      <c r="S11" s="81">
        <f t="shared" si="0"/>
        <v>0</v>
      </c>
      <c r="T11" s="82">
        <f t="shared" si="1"/>
        <v>0</v>
      </c>
      <c r="U11" s="35" t="str">
        <f t="shared" si="2"/>
        <v>HC</v>
      </c>
      <c r="V11" s="35" t="str">
        <f t="shared" si="3"/>
        <v>HC</v>
      </c>
    </row>
    <row r="12" spans="1:22" ht="15.75">
      <c r="A12" s="1">
        <v>5</v>
      </c>
      <c r="B12" s="3">
        <f>дети!A5</f>
        <v>0</v>
      </c>
      <c r="C12" s="41">
        <v>0</v>
      </c>
      <c r="D12" s="41">
        <v>0</v>
      </c>
      <c r="E12" s="41">
        <v>0</v>
      </c>
      <c r="F12" s="41">
        <v>0</v>
      </c>
      <c r="G12" s="41">
        <v>0</v>
      </c>
      <c r="H12" s="41">
        <v>0</v>
      </c>
      <c r="I12" s="41">
        <v>0</v>
      </c>
      <c r="J12" s="41">
        <v>0</v>
      </c>
      <c r="K12" s="41">
        <v>0</v>
      </c>
      <c r="L12" s="41">
        <v>0</v>
      </c>
      <c r="M12" s="41">
        <v>0</v>
      </c>
      <c r="N12" s="41">
        <v>0</v>
      </c>
      <c r="O12" s="41">
        <v>0</v>
      </c>
      <c r="P12" s="41">
        <v>0</v>
      </c>
      <c r="Q12" s="41">
        <v>0</v>
      </c>
      <c r="R12" s="41">
        <v>0</v>
      </c>
      <c r="S12" s="81">
        <f t="shared" si="0"/>
        <v>0</v>
      </c>
      <c r="T12" s="82">
        <f t="shared" si="1"/>
        <v>0</v>
      </c>
      <c r="U12" s="35" t="str">
        <f t="shared" si="2"/>
        <v>HC</v>
      </c>
      <c r="V12" s="35" t="str">
        <f t="shared" si="3"/>
        <v>HC</v>
      </c>
    </row>
    <row r="13" spans="1:22" ht="15.75">
      <c r="A13" s="1">
        <v>6</v>
      </c>
      <c r="B13" s="3">
        <f>дети!A6</f>
        <v>0</v>
      </c>
      <c r="C13" s="41">
        <v>0</v>
      </c>
      <c r="D13" s="41">
        <v>0</v>
      </c>
      <c r="E13" s="41">
        <v>0</v>
      </c>
      <c r="F13" s="41">
        <v>0</v>
      </c>
      <c r="G13" s="41">
        <v>0</v>
      </c>
      <c r="H13" s="41">
        <v>0</v>
      </c>
      <c r="I13" s="41">
        <v>0</v>
      </c>
      <c r="J13" s="41">
        <v>0</v>
      </c>
      <c r="K13" s="41">
        <v>0</v>
      </c>
      <c r="L13" s="41">
        <v>0</v>
      </c>
      <c r="M13" s="41">
        <v>0</v>
      </c>
      <c r="N13" s="41">
        <v>0</v>
      </c>
      <c r="O13" s="41">
        <v>0</v>
      </c>
      <c r="P13" s="41">
        <v>0</v>
      </c>
      <c r="Q13" s="41">
        <v>0</v>
      </c>
      <c r="R13" s="41">
        <v>0</v>
      </c>
      <c r="S13" s="81">
        <f t="shared" si="0"/>
        <v>0</v>
      </c>
      <c r="T13" s="82">
        <f t="shared" si="1"/>
        <v>0</v>
      </c>
      <c r="U13" s="35" t="str">
        <f t="shared" si="2"/>
        <v>HC</v>
      </c>
      <c r="V13" s="35" t="str">
        <f t="shared" si="3"/>
        <v>HC</v>
      </c>
    </row>
    <row r="14" spans="1:22" ht="15.75">
      <c r="A14" s="1">
        <v>7</v>
      </c>
      <c r="B14" s="3">
        <f>дети!A7</f>
        <v>0</v>
      </c>
      <c r="C14" s="41">
        <v>0</v>
      </c>
      <c r="D14" s="41">
        <v>0</v>
      </c>
      <c r="E14" s="41">
        <v>0</v>
      </c>
      <c r="F14" s="41">
        <v>0</v>
      </c>
      <c r="G14" s="41">
        <v>0</v>
      </c>
      <c r="H14" s="41">
        <v>0</v>
      </c>
      <c r="I14" s="41">
        <v>0</v>
      </c>
      <c r="J14" s="41">
        <v>0</v>
      </c>
      <c r="K14" s="41">
        <v>0</v>
      </c>
      <c r="L14" s="41">
        <v>0</v>
      </c>
      <c r="M14" s="41">
        <v>0</v>
      </c>
      <c r="N14" s="41">
        <v>0</v>
      </c>
      <c r="O14" s="41">
        <v>0</v>
      </c>
      <c r="P14" s="41">
        <v>0</v>
      </c>
      <c r="Q14" s="41">
        <v>0</v>
      </c>
      <c r="R14" s="41">
        <v>0</v>
      </c>
      <c r="S14" s="81">
        <f t="shared" si="0"/>
        <v>0</v>
      </c>
      <c r="T14" s="82">
        <f t="shared" si="1"/>
        <v>0</v>
      </c>
      <c r="U14" s="35" t="str">
        <f t="shared" si="2"/>
        <v>HC</v>
      </c>
      <c r="V14" s="35" t="str">
        <f t="shared" si="3"/>
        <v>HC</v>
      </c>
    </row>
    <row r="15" spans="1:22" ht="15.75">
      <c r="A15" s="1">
        <v>8</v>
      </c>
      <c r="B15" s="3">
        <f>дети!A8</f>
        <v>0</v>
      </c>
      <c r="C15" s="41">
        <v>0</v>
      </c>
      <c r="D15" s="41">
        <v>0</v>
      </c>
      <c r="E15" s="41">
        <v>0</v>
      </c>
      <c r="F15" s="41">
        <v>0</v>
      </c>
      <c r="G15" s="41">
        <v>0</v>
      </c>
      <c r="H15" s="41">
        <v>0</v>
      </c>
      <c r="I15" s="41">
        <v>0</v>
      </c>
      <c r="J15" s="41">
        <v>0</v>
      </c>
      <c r="K15" s="41">
        <v>0</v>
      </c>
      <c r="L15" s="41">
        <v>0</v>
      </c>
      <c r="M15" s="41">
        <v>0</v>
      </c>
      <c r="N15" s="41">
        <v>0</v>
      </c>
      <c r="O15" s="41">
        <v>0</v>
      </c>
      <c r="P15" s="41">
        <v>0</v>
      </c>
      <c r="Q15" s="41">
        <v>0</v>
      </c>
      <c r="R15" s="41">
        <v>0</v>
      </c>
      <c r="S15" s="81">
        <f t="shared" si="0"/>
        <v>0</v>
      </c>
      <c r="T15" s="82">
        <f t="shared" si="1"/>
        <v>0</v>
      </c>
      <c r="U15" s="35" t="str">
        <f t="shared" si="2"/>
        <v>HC</v>
      </c>
      <c r="V15" s="35" t="str">
        <f t="shared" si="3"/>
        <v>HC</v>
      </c>
    </row>
    <row r="16" spans="1:22" ht="15.75">
      <c r="A16" s="1">
        <v>9</v>
      </c>
      <c r="B16" s="3">
        <f>дети!A9</f>
        <v>0</v>
      </c>
      <c r="C16" s="41">
        <v>0</v>
      </c>
      <c r="D16" s="41">
        <v>0</v>
      </c>
      <c r="E16" s="41">
        <v>0</v>
      </c>
      <c r="F16" s="41">
        <v>0</v>
      </c>
      <c r="G16" s="41">
        <v>0</v>
      </c>
      <c r="H16" s="41">
        <v>0</v>
      </c>
      <c r="I16" s="41">
        <v>0</v>
      </c>
      <c r="J16" s="41">
        <v>0</v>
      </c>
      <c r="K16" s="41">
        <v>0</v>
      </c>
      <c r="L16" s="41">
        <v>0</v>
      </c>
      <c r="M16" s="41">
        <v>0</v>
      </c>
      <c r="N16" s="41">
        <v>0</v>
      </c>
      <c r="O16" s="41">
        <v>0</v>
      </c>
      <c r="P16" s="41">
        <v>0</v>
      </c>
      <c r="Q16" s="41">
        <v>0</v>
      </c>
      <c r="R16" s="41">
        <v>0</v>
      </c>
      <c r="S16" s="81">
        <f t="shared" si="0"/>
        <v>0</v>
      </c>
      <c r="T16" s="82">
        <f t="shared" si="1"/>
        <v>0</v>
      </c>
      <c r="U16" s="35" t="str">
        <f t="shared" si="2"/>
        <v>HC</v>
      </c>
      <c r="V16" s="35" t="str">
        <f t="shared" si="3"/>
        <v>HC</v>
      </c>
    </row>
    <row r="17" spans="1:27" ht="15.75">
      <c r="A17" s="1">
        <v>10</v>
      </c>
      <c r="B17" s="3">
        <f>дети!A10</f>
        <v>0</v>
      </c>
      <c r="C17" s="41">
        <v>0</v>
      </c>
      <c r="D17" s="41">
        <v>0</v>
      </c>
      <c r="E17" s="41">
        <v>0</v>
      </c>
      <c r="F17" s="41">
        <v>0</v>
      </c>
      <c r="G17" s="41">
        <v>0</v>
      </c>
      <c r="H17" s="41">
        <v>0</v>
      </c>
      <c r="I17" s="41">
        <v>0</v>
      </c>
      <c r="J17" s="41">
        <v>0</v>
      </c>
      <c r="K17" s="41">
        <v>0</v>
      </c>
      <c r="L17" s="41">
        <v>0</v>
      </c>
      <c r="M17" s="41">
        <v>0</v>
      </c>
      <c r="N17" s="41">
        <v>0</v>
      </c>
      <c r="O17" s="41">
        <v>0</v>
      </c>
      <c r="P17" s="41">
        <v>0</v>
      </c>
      <c r="Q17" s="41">
        <v>0</v>
      </c>
      <c r="R17" s="41">
        <v>0</v>
      </c>
      <c r="S17" s="81">
        <f t="shared" si="0"/>
        <v>0</v>
      </c>
      <c r="T17" s="82">
        <f t="shared" si="1"/>
        <v>0</v>
      </c>
      <c r="U17" s="35" t="str">
        <f t="shared" si="2"/>
        <v>HC</v>
      </c>
      <c r="V17" s="35" t="str">
        <f t="shared" si="3"/>
        <v>HC</v>
      </c>
    </row>
    <row r="18" spans="1:27" ht="15.75">
      <c r="A18" s="1">
        <v>11</v>
      </c>
      <c r="B18" s="3">
        <f>дети!A11</f>
        <v>0</v>
      </c>
      <c r="C18" s="41">
        <v>0</v>
      </c>
      <c r="D18" s="41">
        <v>0</v>
      </c>
      <c r="E18" s="41">
        <v>0</v>
      </c>
      <c r="F18" s="41">
        <v>0</v>
      </c>
      <c r="G18" s="41">
        <v>0</v>
      </c>
      <c r="H18" s="41">
        <v>0</v>
      </c>
      <c r="I18" s="41">
        <v>0</v>
      </c>
      <c r="J18" s="41">
        <v>0</v>
      </c>
      <c r="K18" s="41">
        <v>0</v>
      </c>
      <c r="L18" s="41">
        <v>0</v>
      </c>
      <c r="M18" s="41">
        <v>0</v>
      </c>
      <c r="N18" s="41">
        <v>0</v>
      </c>
      <c r="O18" s="41">
        <v>0</v>
      </c>
      <c r="P18" s="41">
        <v>0</v>
      </c>
      <c r="Q18" s="41">
        <v>0</v>
      </c>
      <c r="R18" s="41">
        <v>0</v>
      </c>
      <c r="S18" s="81">
        <f t="shared" si="0"/>
        <v>0</v>
      </c>
      <c r="T18" s="82">
        <f t="shared" si="1"/>
        <v>0</v>
      </c>
      <c r="U18" s="35" t="str">
        <f t="shared" si="2"/>
        <v>HC</v>
      </c>
      <c r="V18" s="35" t="str">
        <f t="shared" si="3"/>
        <v>HC</v>
      </c>
      <c r="AA18" s="29" t="s">
        <v>83</v>
      </c>
    </row>
    <row r="19" spans="1:27" ht="15.75">
      <c r="A19" s="1">
        <v>12</v>
      </c>
      <c r="B19" s="3">
        <f>дети!A12</f>
        <v>0</v>
      </c>
      <c r="C19" s="41">
        <v>0</v>
      </c>
      <c r="D19" s="41">
        <v>0</v>
      </c>
      <c r="E19" s="41">
        <v>0</v>
      </c>
      <c r="F19" s="41">
        <v>0</v>
      </c>
      <c r="G19" s="41">
        <v>0</v>
      </c>
      <c r="H19" s="41">
        <v>0</v>
      </c>
      <c r="I19" s="41">
        <v>0</v>
      </c>
      <c r="J19" s="41">
        <v>0</v>
      </c>
      <c r="K19" s="41">
        <v>0</v>
      </c>
      <c r="L19" s="41">
        <v>0</v>
      </c>
      <c r="M19" s="41">
        <v>0</v>
      </c>
      <c r="N19" s="41">
        <v>0</v>
      </c>
      <c r="O19" s="41">
        <v>0</v>
      </c>
      <c r="P19" s="41">
        <v>0</v>
      </c>
      <c r="Q19" s="41">
        <v>0</v>
      </c>
      <c r="R19" s="41">
        <v>0</v>
      </c>
      <c r="S19" s="81">
        <f t="shared" si="0"/>
        <v>0</v>
      </c>
      <c r="T19" s="82">
        <f t="shared" si="1"/>
        <v>0</v>
      </c>
      <c r="U19" s="35" t="str">
        <f t="shared" si="2"/>
        <v>HC</v>
      </c>
      <c r="V19" s="35" t="str">
        <f t="shared" si="3"/>
        <v>HC</v>
      </c>
    </row>
    <row r="20" spans="1:27" ht="15.75">
      <c r="A20" s="1">
        <v>13</v>
      </c>
      <c r="B20" s="3">
        <f>дети!A13</f>
        <v>0</v>
      </c>
      <c r="C20" s="41">
        <v>0</v>
      </c>
      <c r="D20" s="41">
        <v>0</v>
      </c>
      <c r="E20" s="41">
        <v>0</v>
      </c>
      <c r="F20" s="41">
        <v>0</v>
      </c>
      <c r="G20" s="41">
        <v>0</v>
      </c>
      <c r="H20" s="41">
        <v>0</v>
      </c>
      <c r="I20" s="41">
        <v>0</v>
      </c>
      <c r="J20" s="41">
        <v>0</v>
      </c>
      <c r="K20" s="41">
        <v>0</v>
      </c>
      <c r="L20" s="41">
        <v>0</v>
      </c>
      <c r="M20" s="41">
        <v>0</v>
      </c>
      <c r="N20" s="41">
        <v>0</v>
      </c>
      <c r="O20" s="41">
        <v>0</v>
      </c>
      <c r="P20" s="41">
        <v>0</v>
      </c>
      <c r="Q20" s="41">
        <v>0</v>
      </c>
      <c r="R20" s="41">
        <v>0</v>
      </c>
      <c r="S20" s="81">
        <f t="shared" si="0"/>
        <v>0</v>
      </c>
      <c r="T20" s="82">
        <f t="shared" si="1"/>
        <v>0</v>
      </c>
      <c r="U20" s="35" t="str">
        <f t="shared" si="2"/>
        <v>HC</v>
      </c>
      <c r="V20" s="35" t="str">
        <f t="shared" si="3"/>
        <v>HC</v>
      </c>
    </row>
    <row r="21" spans="1:27" ht="15.75">
      <c r="A21" s="1">
        <v>14</v>
      </c>
      <c r="B21" s="3">
        <f>дети!A14</f>
        <v>0</v>
      </c>
      <c r="C21" s="41">
        <v>0</v>
      </c>
      <c r="D21" s="41">
        <v>0</v>
      </c>
      <c r="E21" s="41">
        <v>0</v>
      </c>
      <c r="F21" s="41">
        <v>0</v>
      </c>
      <c r="G21" s="41">
        <v>0</v>
      </c>
      <c r="H21" s="41">
        <v>0</v>
      </c>
      <c r="I21" s="41">
        <v>0</v>
      </c>
      <c r="J21" s="41">
        <v>0</v>
      </c>
      <c r="K21" s="41">
        <v>0</v>
      </c>
      <c r="L21" s="41">
        <v>0</v>
      </c>
      <c r="M21" s="41">
        <v>0</v>
      </c>
      <c r="N21" s="41">
        <v>0</v>
      </c>
      <c r="O21" s="41">
        <v>0</v>
      </c>
      <c r="P21" s="41">
        <v>0</v>
      </c>
      <c r="Q21" s="41">
        <v>0</v>
      </c>
      <c r="R21" s="41">
        <v>0</v>
      </c>
      <c r="S21" s="81">
        <f t="shared" si="0"/>
        <v>0</v>
      </c>
      <c r="T21" s="82">
        <f t="shared" si="1"/>
        <v>0</v>
      </c>
      <c r="U21" s="35" t="str">
        <f t="shared" si="2"/>
        <v>HC</v>
      </c>
      <c r="V21" s="35" t="str">
        <f t="shared" si="3"/>
        <v>HC</v>
      </c>
    </row>
    <row r="22" spans="1:27" ht="15.75">
      <c r="A22" s="1">
        <v>15</v>
      </c>
      <c r="B22" s="3">
        <f>дети!A15</f>
        <v>0</v>
      </c>
      <c r="C22" s="41">
        <v>0</v>
      </c>
      <c r="D22" s="41">
        <v>0</v>
      </c>
      <c r="E22" s="41">
        <v>0</v>
      </c>
      <c r="F22" s="41">
        <v>0</v>
      </c>
      <c r="G22" s="41">
        <v>0</v>
      </c>
      <c r="H22" s="41">
        <v>0</v>
      </c>
      <c r="I22" s="41">
        <v>0</v>
      </c>
      <c r="J22" s="41">
        <v>0</v>
      </c>
      <c r="K22" s="41">
        <v>0</v>
      </c>
      <c r="L22" s="41">
        <v>0</v>
      </c>
      <c r="M22" s="41">
        <v>0</v>
      </c>
      <c r="N22" s="41">
        <v>0</v>
      </c>
      <c r="O22" s="41">
        <v>0</v>
      </c>
      <c r="P22" s="41">
        <v>0</v>
      </c>
      <c r="Q22" s="41">
        <v>0</v>
      </c>
      <c r="R22" s="41">
        <v>0</v>
      </c>
      <c r="S22" s="81">
        <f t="shared" si="0"/>
        <v>0</v>
      </c>
      <c r="T22" s="82">
        <f t="shared" si="1"/>
        <v>0</v>
      </c>
      <c r="U22" s="35" t="str">
        <f t="shared" si="2"/>
        <v>HC</v>
      </c>
      <c r="V22" s="35" t="str">
        <f t="shared" si="3"/>
        <v>HC</v>
      </c>
    </row>
    <row r="23" spans="1:27" ht="15.75">
      <c r="A23" s="1">
        <v>16</v>
      </c>
      <c r="B23" s="3">
        <f>дети!A16</f>
        <v>0</v>
      </c>
      <c r="C23" s="41">
        <v>0</v>
      </c>
      <c r="D23" s="41">
        <v>0</v>
      </c>
      <c r="E23" s="41">
        <v>0</v>
      </c>
      <c r="F23" s="41">
        <v>0</v>
      </c>
      <c r="G23" s="41">
        <v>0</v>
      </c>
      <c r="H23" s="41">
        <v>0</v>
      </c>
      <c r="I23" s="41">
        <v>0</v>
      </c>
      <c r="J23" s="41">
        <v>0</v>
      </c>
      <c r="K23" s="41">
        <v>0</v>
      </c>
      <c r="L23" s="41">
        <v>0</v>
      </c>
      <c r="M23" s="41">
        <v>0</v>
      </c>
      <c r="N23" s="41">
        <v>0</v>
      </c>
      <c r="O23" s="41">
        <v>0</v>
      </c>
      <c r="P23" s="41">
        <v>0</v>
      </c>
      <c r="Q23" s="41">
        <v>0</v>
      </c>
      <c r="R23" s="41">
        <v>0</v>
      </c>
      <c r="S23" s="81">
        <f t="shared" si="0"/>
        <v>0</v>
      </c>
      <c r="T23" s="82">
        <f t="shared" si="1"/>
        <v>0</v>
      </c>
      <c r="U23" s="35" t="str">
        <f t="shared" si="2"/>
        <v>HC</v>
      </c>
      <c r="V23" s="35" t="str">
        <f t="shared" si="3"/>
        <v>HC</v>
      </c>
    </row>
    <row r="24" spans="1:27" ht="15.75">
      <c r="A24" s="1">
        <v>17</v>
      </c>
      <c r="B24" s="3">
        <f>дети!A17</f>
        <v>0</v>
      </c>
      <c r="C24" s="41">
        <v>0</v>
      </c>
      <c r="D24" s="41">
        <v>0</v>
      </c>
      <c r="E24" s="41">
        <v>0</v>
      </c>
      <c r="F24" s="41">
        <v>0</v>
      </c>
      <c r="G24" s="41">
        <v>0</v>
      </c>
      <c r="H24" s="41">
        <v>0</v>
      </c>
      <c r="I24" s="41">
        <v>0</v>
      </c>
      <c r="J24" s="41">
        <v>0</v>
      </c>
      <c r="K24" s="41">
        <v>0</v>
      </c>
      <c r="L24" s="41">
        <v>0</v>
      </c>
      <c r="M24" s="41">
        <v>0</v>
      </c>
      <c r="N24" s="41">
        <v>0</v>
      </c>
      <c r="O24" s="41">
        <v>0</v>
      </c>
      <c r="P24" s="41">
        <v>0</v>
      </c>
      <c r="Q24" s="41">
        <v>0</v>
      </c>
      <c r="R24" s="41">
        <v>0</v>
      </c>
      <c r="S24" s="81">
        <f t="shared" si="0"/>
        <v>0</v>
      </c>
      <c r="T24" s="82">
        <f t="shared" si="1"/>
        <v>0</v>
      </c>
      <c r="U24" s="35" t="str">
        <f t="shared" si="2"/>
        <v>HC</v>
      </c>
      <c r="V24" s="35" t="str">
        <f t="shared" si="3"/>
        <v>HC</v>
      </c>
    </row>
    <row r="25" spans="1:27" ht="15" customHeight="1">
      <c r="A25" s="1">
        <v>18</v>
      </c>
      <c r="B25" s="3">
        <f>дети!A18</f>
        <v>0</v>
      </c>
      <c r="C25" s="41">
        <v>0</v>
      </c>
      <c r="D25" s="41">
        <v>0</v>
      </c>
      <c r="E25" s="41">
        <v>0</v>
      </c>
      <c r="F25" s="41">
        <v>0</v>
      </c>
      <c r="G25" s="41">
        <v>0</v>
      </c>
      <c r="H25" s="41">
        <v>0</v>
      </c>
      <c r="I25" s="41">
        <v>0</v>
      </c>
      <c r="J25" s="41">
        <v>0</v>
      </c>
      <c r="K25" s="41">
        <v>0</v>
      </c>
      <c r="L25" s="41">
        <v>0</v>
      </c>
      <c r="M25" s="41">
        <v>0</v>
      </c>
      <c r="N25" s="41">
        <v>0</v>
      </c>
      <c r="O25" s="41">
        <v>0</v>
      </c>
      <c r="P25" s="41">
        <v>0</v>
      </c>
      <c r="Q25" s="41">
        <v>0</v>
      </c>
      <c r="R25" s="41">
        <v>0</v>
      </c>
      <c r="S25" s="81">
        <f t="shared" si="0"/>
        <v>0</v>
      </c>
      <c r="T25" s="82">
        <f t="shared" si="1"/>
        <v>0</v>
      </c>
      <c r="U25" s="35" t="str">
        <f t="shared" si="2"/>
        <v>HC</v>
      </c>
      <c r="V25" s="35" t="str">
        <f t="shared" si="3"/>
        <v>HC</v>
      </c>
    </row>
    <row r="26" spans="1:27" ht="15.75">
      <c r="A26" s="1">
        <v>19</v>
      </c>
      <c r="B26" s="3">
        <f>дети!A19</f>
        <v>0</v>
      </c>
      <c r="C26" s="41">
        <v>0</v>
      </c>
      <c r="D26" s="41">
        <v>0</v>
      </c>
      <c r="E26" s="41">
        <v>0</v>
      </c>
      <c r="F26" s="41">
        <v>0</v>
      </c>
      <c r="G26" s="41">
        <v>0</v>
      </c>
      <c r="H26" s="41">
        <v>0</v>
      </c>
      <c r="I26" s="41">
        <v>0</v>
      </c>
      <c r="J26" s="41">
        <v>0</v>
      </c>
      <c r="K26" s="41">
        <v>0</v>
      </c>
      <c r="L26" s="41">
        <v>0</v>
      </c>
      <c r="M26" s="41">
        <v>0</v>
      </c>
      <c r="N26" s="41">
        <v>0</v>
      </c>
      <c r="O26" s="41">
        <v>0</v>
      </c>
      <c r="P26" s="41">
        <v>0</v>
      </c>
      <c r="Q26" s="41">
        <v>0</v>
      </c>
      <c r="R26" s="41">
        <v>0</v>
      </c>
      <c r="S26" s="81">
        <f t="shared" si="0"/>
        <v>0</v>
      </c>
      <c r="T26" s="82">
        <f t="shared" si="1"/>
        <v>0</v>
      </c>
      <c r="U26" s="35" t="str">
        <f t="shared" si="2"/>
        <v>HC</v>
      </c>
      <c r="V26" s="35" t="str">
        <f t="shared" si="3"/>
        <v>HC</v>
      </c>
    </row>
    <row r="27" spans="1:27" ht="15.75">
      <c r="A27" s="1">
        <v>20</v>
      </c>
      <c r="B27" s="3">
        <f>дети!A20</f>
        <v>0</v>
      </c>
      <c r="C27" s="41">
        <v>0</v>
      </c>
      <c r="D27" s="41">
        <v>0</v>
      </c>
      <c r="E27" s="41">
        <v>0</v>
      </c>
      <c r="F27" s="41">
        <v>0</v>
      </c>
      <c r="G27" s="41">
        <v>0</v>
      </c>
      <c r="H27" s="41">
        <v>0</v>
      </c>
      <c r="I27" s="41">
        <v>0</v>
      </c>
      <c r="J27" s="41">
        <v>0</v>
      </c>
      <c r="K27" s="41">
        <v>0</v>
      </c>
      <c r="L27" s="41">
        <v>0</v>
      </c>
      <c r="M27" s="41">
        <v>0</v>
      </c>
      <c r="N27" s="41">
        <v>0</v>
      </c>
      <c r="O27" s="41">
        <v>0</v>
      </c>
      <c r="P27" s="41">
        <v>0</v>
      </c>
      <c r="Q27" s="41">
        <v>0</v>
      </c>
      <c r="R27" s="41">
        <v>0</v>
      </c>
      <c r="S27" s="81">
        <f t="shared" si="0"/>
        <v>0</v>
      </c>
      <c r="T27" s="82">
        <f t="shared" si="1"/>
        <v>0</v>
      </c>
      <c r="U27" s="35" t="str">
        <f t="shared" si="2"/>
        <v>HC</v>
      </c>
      <c r="V27" s="35" t="str">
        <f t="shared" si="3"/>
        <v>HC</v>
      </c>
    </row>
    <row r="28" spans="1:27" ht="15.75">
      <c r="A28" s="1">
        <v>21</v>
      </c>
      <c r="B28" s="3">
        <f>дети!A21</f>
        <v>0</v>
      </c>
      <c r="C28" s="41">
        <v>0</v>
      </c>
      <c r="D28" s="41">
        <v>0</v>
      </c>
      <c r="E28" s="41">
        <v>0</v>
      </c>
      <c r="F28" s="41">
        <v>0</v>
      </c>
      <c r="G28" s="41">
        <v>0</v>
      </c>
      <c r="H28" s="41">
        <v>0</v>
      </c>
      <c r="I28" s="41">
        <v>0</v>
      </c>
      <c r="J28" s="41">
        <v>0</v>
      </c>
      <c r="K28" s="41">
        <v>0</v>
      </c>
      <c r="L28" s="41">
        <v>0</v>
      </c>
      <c r="M28" s="41">
        <v>0</v>
      </c>
      <c r="N28" s="41">
        <v>0</v>
      </c>
      <c r="O28" s="41">
        <v>0</v>
      </c>
      <c r="P28" s="41">
        <v>0</v>
      </c>
      <c r="Q28" s="41">
        <v>0</v>
      </c>
      <c r="R28" s="41">
        <v>0</v>
      </c>
      <c r="S28" s="81">
        <f t="shared" si="0"/>
        <v>0</v>
      </c>
      <c r="T28" s="82">
        <f t="shared" si="1"/>
        <v>0</v>
      </c>
      <c r="U28" s="35" t="str">
        <f t="shared" si="2"/>
        <v>HC</v>
      </c>
      <c r="V28" s="35" t="str">
        <f t="shared" si="3"/>
        <v>HC</v>
      </c>
    </row>
    <row r="29" spans="1:27" ht="15.75">
      <c r="A29" s="1">
        <v>22</v>
      </c>
      <c r="B29" s="3">
        <f>дети!A22</f>
        <v>0</v>
      </c>
      <c r="C29" s="41">
        <v>0</v>
      </c>
      <c r="D29" s="41">
        <v>0</v>
      </c>
      <c r="E29" s="41">
        <v>0</v>
      </c>
      <c r="F29" s="41">
        <v>0</v>
      </c>
      <c r="G29" s="41">
        <v>0</v>
      </c>
      <c r="H29" s="41">
        <v>0</v>
      </c>
      <c r="I29" s="41">
        <v>0</v>
      </c>
      <c r="J29" s="41">
        <v>0</v>
      </c>
      <c r="K29" s="41">
        <v>0</v>
      </c>
      <c r="L29" s="41">
        <v>0</v>
      </c>
      <c r="M29" s="41">
        <v>0</v>
      </c>
      <c r="N29" s="41">
        <v>0</v>
      </c>
      <c r="O29" s="41">
        <v>0</v>
      </c>
      <c r="P29" s="41">
        <v>0</v>
      </c>
      <c r="Q29" s="41">
        <v>0</v>
      </c>
      <c r="R29" s="41">
        <v>0</v>
      </c>
      <c r="S29" s="81">
        <f t="shared" si="0"/>
        <v>0</v>
      </c>
      <c r="T29" s="82">
        <f t="shared" si="1"/>
        <v>0</v>
      </c>
      <c r="U29" s="35" t="str">
        <f t="shared" si="2"/>
        <v>HC</v>
      </c>
      <c r="V29" s="35" t="str">
        <f t="shared" si="3"/>
        <v>HC</v>
      </c>
    </row>
    <row r="30" spans="1:27" ht="15.75">
      <c r="A30" s="1">
        <v>23</v>
      </c>
      <c r="B30" s="3">
        <f>дети!A23</f>
        <v>0</v>
      </c>
      <c r="C30" s="41">
        <v>0</v>
      </c>
      <c r="D30" s="41">
        <v>0</v>
      </c>
      <c r="E30" s="41">
        <v>0</v>
      </c>
      <c r="F30" s="41">
        <v>0</v>
      </c>
      <c r="G30" s="41">
        <v>0</v>
      </c>
      <c r="H30" s="41">
        <v>0</v>
      </c>
      <c r="I30" s="41">
        <v>0</v>
      </c>
      <c r="J30" s="41">
        <v>0</v>
      </c>
      <c r="K30" s="41">
        <v>0</v>
      </c>
      <c r="L30" s="41">
        <v>0</v>
      </c>
      <c r="M30" s="41">
        <v>0</v>
      </c>
      <c r="N30" s="41">
        <v>0</v>
      </c>
      <c r="O30" s="41">
        <v>0</v>
      </c>
      <c r="P30" s="41">
        <v>0</v>
      </c>
      <c r="Q30" s="41">
        <v>0</v>
      </c>
      <c r="R30" s="41">
        <v>0</v>
      </c>
      <c r="S30" s="81">
        <f t="shared" si="0"/>
        <v>0</v>
      </c>
      <c r="T30" s="82">
        <f t="shared" si="1"/>
        <v>0</v>
      </c>
      <c r="U30" s="35" t="str">
        <f t="shared" si="2"/>
        <v>HC</v>
      </c>
      <c r="V30" s="35" t="str">
        <f t="shared" si="3"/>
        <v>HC</v>
      </c>
    </row>
    <row r="31" spans="1:27" ht="15.75">
      <c r="A31" s="1">
        <v>24</v>
      </c>
      <c r="B31" s="3">
        <f>дети!A24</f>
        <v>0</v>
      </c>
      <c r="C31" s="41">
        <v>0</v>
      </c>
      <c r="D31" s="41">
        <v>0</v>
      </c>
      <c r="E31" s="41">
        <v>0</v>
      </c>
      <c r="F31" s="41">
        <v>0</v>
      </c>
      <c r="G31" s="41">
        <v>0</v>
      </c>
      <c r="H31" s="41">
        <v>0</v>
      </c>
      <c r="I31" s="41">
        <v>0</v>
      </c>
      <c r="J31" s="41">
        <v>0</v>
      </c>
      <c r="K31" s="41">
        <v>0</v>
      </c>
      <c r="L31" s="41">
        <v>0</v>
      </c>
      <c r="M31" s="41">
        <v>0</v>
      </c>
      <c r="N31" s="41">
        <v>0</v>
      </c>
      <c r="O31" s="41">
        <v>0</v>
      </c>
      <c r="P31" s="41">
        <v>0</v>
      </c>
      <c r="Q31" s="41">
        <v>0</v>
      </c>
      <c r="R31" s="41">
        <v>0</v>
      </c>
      <c r="S31" s="81">
        <f t="shared" si="0"/>
        <v>0</v>
      </c>
      <c r="T31" s="82">
        <f t="shared" si="1"/>
        <v>0</v>
      </c>
      <c r="U31" s="35" t="str">
        <f t="shared" si="2"/>
        <v>HC</v>
      </c>
      <c r="V31" s="35" t="str">
        <f t="shared" si="3"/>
        <v>HC</v>
      </c>
    </row>
    <row r="32" spans="1:27" ht="15.75">
      <c r="A32" s="1">
        <v>25</v>
      </c>
      <c r="B32" s="3">
        <f>дети!A25</f>
        <v>0</v>
      </c>
      <c r="C32" s="41">
        <v>0</v>
      </c>
      <c r="D32" s="41">
        <v>0</v>
      </c>
      <c r="E32" s="41">
        <v>0</v>
      </c>
      <c r="F32" s="41">
        <v>0</v>
      </c>
      <c r="G32" s="41">
        <v>0</v>
      </c>
      <c r="H32" s="41">
        <v>0</v>
      </c>
      <c r="I32" s="41">
        <v>0</v>
      </c>
      <c r="J32" s="41">
        <v>0</v>
      </c>
      <c r="K32" s="41">
        <v>0</v>
      </c>
      <c r="L32" s="41">
        <v>0</v>
      </c>
      <c r="M32" s="41">
        <v>0</v>
      </c>
      <c r="N32" s="41">
        <v>0</v>
      </c>
      <c r="O32" s="41">
        <v>0</v>
      </c>
      <c r="P32" s="41">
        <v>0</v>
      </c>
      <c r="Q32" s="41">
        <v>0</v>
      </c>
      <c r="R32" s="41">
        <v>0</v>
      </c>
      <c r="S32" s="81">
        <f t="shared" si="0"/>
        <v>0</v>
      </c>
      <c r="T32" s="82">
        <f t="shared" si="1"/>
        <v>0</v>
      </c>
      <c r="U32" s="35" t="str">
        <f t="shared" si="2"/>
        <v>HC</v>
      </c>
      <c r="V32" s="35" t="str">
        <f t="shared" si="3"/>
        <v>HC</v>
      </c>
    </row>
    <row r="33" spans="1:24" ht="15.75">
      <c r="A33" s="1">
        <v>26</v>
      </c>
      <c r="B33" s="3">
        <f>дети!A26</f>
        <v>0</v>
      </c>
      <c r="C33" s="41">
        <v>0</v>
      </c>
      <c r="D33" s="41">
        <v>0</v>
      </c>
      <c r="E33" s="41">
        <v>0</v>
      </c>
      <c r="F33" s="41">
        <v>0</v>
      </c>
      <c r="G33" s="41">
        <v>0</v>
      </c>
      <c r="H33" s="41">
        <v>0</v>
      </c>
      <c r="I33" s="41">
        <v>0</v>
      </c>
      <c r="J33" s="41">
        <v>0</v>
      </c>
      <c r="K33" s="41">
        <v>0</v>
      </c>
      <c r="L33" s="41">
        <v>0</v>
      </c>
      <c r="M33" s="41">
        <v>0</v>
      </c>
      <c r="N33" s="41">
        <v>0</v>
      </c>
      <c r="O33" s="41">
        <v>0</v>
      </c>
      <c r="P33" s="41">
        <v>0</v>
      </c>
      <c r="Q33" s="41">
        <v>0</v>
      </c>
      <c r="R33" s="41">
        <v>0</v>
      </c>
      <c r="S33" s="81">
        <f t="shared" si="0"/>
        <v>0</v>
      </c>
      <c r="T33" s="82">
        <f t="shared" si="1"/>
        <v>0</v>
      </c>
      <c r="U33" s="35" t="str">
        <f t="shared" si="2"/>
        <v>HC</v>
      </c>
      <c r="V33" s="35" t="str">
        <f t="shared" si="3"/>
        <v>HC</v>
      </c>
    </row>
    <row r="34" spans="1:24" ht="15.75">
      <c r="A34" s="1">
        <v>27</v>
      </c>
      <c r="B34" s="3">
        <f>дети!A27</f>
        <v>0</v>
      </c>
      <c r="C34" s="41">
        <v>0</v>
      </c>
      <c r="D34" s="41">
        <v>0</v>
      </c>
      <c r="E34" s="41">
        <v>0</v>
      </c>
      <c r="F34" s="41">
        <v>0</v>
      </c>
      <c r="G34" s="41">
        <v>0</v>
      </c>
      <c r="H34" s="41">
        <v>0</v>
      </c>
      <c r="I34" s="41">
        <v>0</v>
      </c>
      <c r="J34" s="41">
        <v>0</v>
      </c>
      <c r="K34" s="41">
        <v>0</v>
      </c>
      <c r="L34" s="41">
        <v>0</v>
      </c>
      <c r="M34" s="41">
        <v>0</v>
      </c>
      <c r="N34" s="41">
        <v>0</v>
      </c>
      <c r="O34" s="41">
        <v>0</v>
      </c>
      <c r="P34" s="41">
        <v>0</v>
      </c>
      <c r="Q34" s="41">
        <v>0</v>
      </c>
      <c r="R34" s="41">
        <v>0</v>
      </c>
      <c r="S34" s="81">
        <f t="shared" si="0"/>
        <v>0</v>
      </c>
      <c r="T34" s="82">
        <f t="shared" si="1"/>
        <v>0</v>
      </c>
      <c r="U34" s="35" t="str">
        <f t="shared" si="2"/>
        <v>HC</v>
      </c>
      <c r="V34" s="35" t="str">
        <f t="shared" si="3"/>
        <v>HC</v>
      </c>
    </row>
    <row r="35" spans="1:24" ht="15.75">
      <c r="A35" s="1">
        <v>28</v>
      </c>
      <c r="B35" s="3">
        <f>дети!A28</f>
        <v>0</v>
      </c>
      <c r="C35" s="41">
        <v>0</v>
      </c>
      <c r="D35" s="41">
        <v>0</v>
      </c>
      <c r="E35" s="41">
        <v>0</v>
      </c>
      <c r="F35" s="41">
        <v>0</v>
      </c>
      <c r="G35" s="41">
        <v>0</v>
      </c>
      <c r="H35" s="41">
        <v>0</v>
      </c>
      <c r="I35" s="41">
        <v>0</v>
      </c>
      <c r="J35" s="41">
        <v>0</v>
      </c>
      <c r="K35" s="41">
        <v>0</v>
      </c>
      <c r="L35" s="41">
        <v>0</v>
      </c>
      <c r="M35" s="41">
        <v>0</v>
      </c>
      <c r="N35" s="41">
        <v>0</v>
      </c>
      <c r="O35" s="41">
        <v>0</v>
      </c>
      <c r="P35" s="41">
        <v>0</v>
      </c>
      <c r="Q35" s="41">
        <v>0</v>
      </c>
      <c r="R35" s="41">
        <v>0</v>
      </c>
      <c r="S35" s="81">
        <f t="shared" si="0"/>
        <v>0</v>
      </c>
      <c r="T35" s="82">
        <f t="shared" si="1"/>
        <v>0</v>
      </c>
      <c r="U35" s="35" t="str">
        <f t="shared" si="2"/>
        <v>HC</v>
      </c>
      <c r="V35" s="35" t="str">
        <f t="shared" si="3"/>
        <v>HC</v>
      </c>
    </row>
    <row r="36" spans="1:24" ht="15.75">
      <c r="A36" s="138" t="s">
        <v>34</v>
      </c>
      <c r="B36" s="139"/>
      <c r="C36" s="83" t="e">
        <f>SUM(C8:C35)/дети!G2</f>
        <v>#DIV/0!</v>
      </c>
      <c r="D36" s="91" t="e">
        <f>SUM(D8:D35)/дети!G2</f>
        <v>#DIV/0!</v>
      </c>
      <c r="E36" s="83">
        <f>SUM(E8:E35)/23</f>
        <v>0</v>
      </c>
      <c r="F36" s="91" t="e">
        <f>SUM(F8:F35)/дети!G2</f>
        <v>#DIV/0!</v>
      </c>
      <c r="G36" s="83">
        <f>SUM(G8:G35)/23</f>
        <v>0</v>
      </c>
      <c r="H36" s="91" t="e">
        <f>SUM(H8:H35)/дети!G2</f>
        <v>#DIV/0!</v>
      </c>
      <c r="I36" s="83">
        <f>SUM(I8:I35)/23</f>
        <v>0</v>
      </c>
      <c r="J36" s="91" t="e">
        <f>SUM(J8:J35)/дети!G2</f>
        <v>#DIV/0!</v>
      </c>
      <c r="K36" s="91" t="e">
        <f>SUM(K8:K35)/дети!G2</f>
        <v>#DIV/0!</v>
      </c>
      <c r="L36" s="91" t="e">
        <f>SUM(L8:L35)/дети!G2</f>
        <v>#DIV/0!</v>
      </c>
      <c r="M36" s="83">
        <f>SUM(M8:M35)/23</f>
        <v>0</v>
      </c>
      <c r="N36" s="91" t="e">
        <f>SUM(N8:N35)/дети!G2</f>
        <v>#DIV/0!</v>
      </c>
      <c r="O36" s="83">
        <f>SUM(O8:O35)/23</f>
        <v>0</v>
      </c>
      <c r="P36" s="91" t="e">
        <f>SUM(P8:P35)/дети!G2</f>
        <v>#DIV/0!</v>
      </c>
      <c r="Q36" s="83">
        <f>SUM(Q8:Q35)/23</f>
        <v>0</v>
      </c>
      <c r="R36" s="91" t="e">
        <f>SUM(R8:R35)/дети!G2</f>
        <v>#DIV/0!</v>
      </c>
      <c r="S36" s="71" t="e">
        <f>SUM(S8:S35)/дети!G2</f>
        <v>#DIV/0!</v>
      </c>
      <c r="T36" s="71" t="e">
        <f>SUM(T8:T35)/дети!G2</f>
        <v>#DIV/0!</v>
      </c>
      <c r="U36" s="17">
        <f>SUM(U8:U35)/23</f>
        <v>0</v>
      </c>
      <c r="V36" s="17">
        <f>SUM(V8:V35)/23</f>
        <v>0</v>
      </c>
    </row>
    <row r="37" spans="1:24" ht="15.75">
      <c r="A37" s="66"/>
      <c r="B37" s="58" t="s">
        <v>39</v>
      </c>
      <c r="C37" s="68" t="e">
        <f>COUNTIF(C8:C35,"=3")/дети!G2</f>
        <v>#DIV/0!</v>
      </c>
      <c r="D37" s="68" t="e">
        <f>COUNTIF(D8:D35,"=3")/дети!G2</f>
        <v>#DIV/0!</v>
      </c>
      <c r="E37" s="68" t="e">
        <f>COUNTIF(E8:E35,"=3")/дети!G2</f>
        <v>#DIV/0!</v>
      </c>
      <c r="F37" s="68" t="e">
        <f>COUNTIF(F8:F35,"=3")/дети!G2</f>
        <v>#DIV/0!</v>
      </c>
      <c r="G37" s="68" t="e">
        <f>COUNTIF(G8:G35,"=3")/дети!G2</f>
        <v>#DIV/0!</v>
      </c>
      <c r="H37" s="68" t="e">
        <f>COUNTIF(H8:H35,"=3")/дети!G2</f>
        <v>#DIV/0!</v>
      </c>
      <c r="I37" s="68" t="e">
        <f>COUNTIF(I8:I35,"=3")/дети!G2</f>
        <v>#DIV/0!</v>
      </c>
      <c r="J37" s="68" t="e">
        <f>COUNTIF(J8:J35,"=3")/дети!G2</f>
        <v>#DIV/0!</v>
      </c>
      <c r="K37" s="68" t="e">
        <f>COUNTIF(K8:K35,"=3")/дети!G2</f>
        <v>#DIV/0!</v>
      </c>
      <c r="L37" s="68" t="e">
        <f>COUNTIF(L8:L35,"=3")/дети!G2</f>
        <v>#DIV/0!</v>
      </c>
      <c r="M37" s="68" t="e">
        <f>COUNTIF(M8:M35,"=3")/дети!G2</f>
        <v>#DIV/0!</v>
      </c>
      <c r="N37" s="68" t="e">
        <f>COUNTIF(N8:N35,"=3")/дети!G2</f>
        <v>#DIV/0!</v>
      </c>
      <c r="O37" s="68" t="e">
        <f>COUNTIF(O8:O35,"=3")/дети!G2</f>
        <v>#DIV/0!</v>
      </c>
      <c r="P37" s="68" t="e">
        <f>COUNTIF(P8:P35,"=3")/дети!G2</f>
        <v>#DIV/0!</v>
      </c>
      <c r="Q37" s="68" t="e">
        <f>COUNTIF(Q8:Q35,"=3")/дети!G2</f>
        <v>#DIV/0!</v>
      </c>
      <c r="R37" s="68" t="e">
        <f>COUNTIF(R8:R35,"=3")/дети!G2</f>
        <v>#DIV/0!</v>
      </c>
      <c r="S37" s="36" t="e">
        <f>COUNTIF(S8:S35,"=3")/дети!G2</f>
        <v>#DIV/0!</v>
      </c>
      <c r="T37" s="36" t="e">
        <f>COUNTIF(T8:T35,"=3")/дети!G2</f>
        <v>#DIV/0!</v>
      </c>
      <c r="U37" s="14"/>
      <c r="V37" s="14"/>
      <c r="X37" s="25"/>
    </row>
    <row r="38" spans="1:24" ht="22.5">
      <c r="A38" s="66"/>
      <c r="B38" s="60" t="s">
        <v>40</v>
      </c>
      <c r="C38" s="68" t="e">
        <f>COUNTIF(C8:C35,"=2")/дети!G2</f>
        <v>#DIV/0!</v>
      </c>
      <c r="D38" s="68" t="e">
        <f>COUNTIF(D8:D35,"=2")/дети!G2</f>
        <v>#DIV/0!</v>
      </c>
      <c r="E38" s="68" t="e">
        <f>COUNTIF(E8:E35,"=2")/дети!G2</f>
        <v>#DIV/0!</v>
      </c>
      <c r="F38" s="68" t="e">
        <f>COUNTIF(F8:F35,"=2")/дети!G2</f>
        <v>#DIV/0!</v>
      </c>
      <c r="G38" s="68" t="e">
        <f>COUNTIF(G8:G35,"=2")/дети!G2</f>
        <v>#DIV/0!</v>
      </c>
      <c r="H38" s="68" t="e">
        <f>COUNTIF(H8:H35,"=2")/дети!G2</f>
        <v>#DIV/0!</v>
      </c>
      <c r="I38" s="68" t="e">
        <f>COUNTIF(I8:I35,"=2")/дети!G2</f>
        <v>#DIV/0!</v>
      </c>
      <c r="J38" s="68" t="e">
        <f>COUNTIF(J8:J35,"=2")/дети!G2</f>
        <v>#DIV/0!</v>
      </c>
      <c r="K38" s="68" t="e">
        <f>COUNTIF(K8:K35,"=2")/дети!G2</f>
        <v>#DIV/0!</v>
      </c>
      <c r="L38" s="68" t="e">
        <f>COUNTIF(L8:L35,"=2")/дети!G2</f>
        <v>#DIV/0!</v>
      </c>
      <c r="M38" s="68" t="e">
        <f>COUNTIF(M8:M35,"=2")/дети!G2</f>
        <v>#DIV/0!</v>
      </c>
      <c r="N38" s="68" t="e">
        <f>COUNTIF(N8:N35,"=2")/дети!G2</f>
        <v>#DIV/0!</v>
      </c>
      <c r="O38" s="68" t="e">
        <f>COUNTIF(O8:O35,"=2")/дети!G2</f>
        <v>#DIV/0!</v>
      </c>
      <c r="P38" s="68" t="e">
        <f>COUNTIF(P8:P35,"=2")/дети!G2</f>
        <v>#DIV/0!</v>
      </c>
      <c r="Q38" s="68" t="e">
        <f>COUNTIF(Q8:Q35,"=2")/дети!G2</f>
        <v>#DIV/0!</v>
      </c>
      <c r="R38" s="68" t="e">
        <f>COUNTIF(R8:R35,"=2")/дети!G2</f>
        <v>#DIV/0!</v>
      </c>
      <c r="S38" s="36" t="e">
        <f>100%-(S39+S37)</f>
        <v>#DIV/0!</v>
      </c>
      <c r="T38" s="36" t="e">
        <f>100%-(T39+T37)</f>
        <v>#DIV/0!</v>
      </c>
      <c r="U38" s="14"/>
      <c r="V38" s="14"/>
    </row>
    <row r="39" spans="1:24" ht="15.75">
      <c r="A39" s="66"/>
      <c r="B39" s="58" t="s">
        <v>38</v>
      </c>
      <c r="C39" s="68" t="e">
        <f>COUNTIF(C8:C35,"=1")/дети!G2</f>
        <v>#DIV/0!</v>
      </c>
      <c r="D39" s="68" t="e">
        <f>COUNTIF(D8:D35,"=1")/дети!G2</f>
        <v>#DIV/0!</v>
      </c>
      <c r="E39" s="68" t="e">
        <f>COUNTIF(E8:E35,"=1")/дети!G2</f>
        <v>#DIV/0!</v>
      </c>
      <c r="F39" s="68" t="e">
        <f>COUNTIF(F8:F35,"=1")/дети!G2</f>
        <v>#DIV/0!</v>
      </c>
      <c r="G39" s="68" t="e">
        <f>COUNTIF(G8:G35,"=1")/дети!G2</f>
        <v>#DIV/0!</v>
      </c>
      <c r="H39" s="68" t="e">
        <f>COUNTIF(H8:H35,"=1")/дети!G2</f>
        <v>#DIV/0!</v>
      </c>
      <c r="I39" s="68" t="e">
        <f>COUNTIF(I8:I35,"=1")/дети!G2</f>
        <v>#DIV/0!</v>
      </c>
      <c r="J39" s="68" t="e">
        <f>COUNTIF(J8:J35,"=1")/дети!G2</f>
        <v>#DIV/0!</v>
      </c>
      <c r="K39" s="68" t="e">
        <f>COUNTIF(K8:K35,"=1")/дети!G2</f>
        <v>#DIV/0!</v>
      </c>
      <c r="L39" s="68" t="e">
        <f>COUNTIF(L8:L35,"=1")/дети!G2</f>
        <v>#DIV/0!</v>
      </c>
      <c r="M39" s="68" t="e">
        <f>COUNTIF(M8:M35,"=1")/дети!G2</f>
        <v>#DIV/0!</v>
      </c>
      <c r="N39" s="68" t="e">
        <f>COUNTIF(N8:N35,"=1")/дети!G2</f>
        <v>#DIV/0!</v>
      </c>
      <c r="O39" s="68" t="e">
        <f>COUNTIF(O8:O35,"=1")/дети!G2</f>
        <v>#DIV/0!</v>
      </c>
      <c r="P39" s="68" t="e">
        <f>COUNTIF(P8:P35,"=1")/дети!G2</f>
        <v>#DIV/0!</v>
      </c>
      <c r="Q39" s="68" t="e">
        <f>COUNTIF(Q8:Q35,"=1")/дети!G2</f>
        <v>#DIV/0!</v>
      </c>
      <c r="R39" s="68" t="e">
        <f>COUNTIF(R8:R35,"=1")/дети!G2</f>
        <v>#DIV/0!</v>
      </c>
      <c r="S39" s="43" t="e">
        <f>COUNTIF(S8:S35,"&lt;2")/дети!G2</f>
        <v>#DIV/0!</v>
      </c>
      <c r="T39" s="43" t="e">
        <f>COUNTIF(T8:T35,"&lt;2")/дети!G2</f>
        <v>#DIV/0!</v>
      </c>
      <c r="U39" s="14"/>
      <c r="V39" s="14"/>
    </row>
    <row r="44" spans="1:24" ht="18" customHeight="1"/>
    <row r="45" spans="1:24" ht="15" customHeight="1"/>
    <row r="46" spans="1:24" ht="21" customHeight="1"/>
    <row r="47" spans="1:24" ht="15" customHeight="1"/>
  </sheetData>
  <mergeCells count="13">
    <mergeCell ref="A36:B36"/>
    <mergeCell ref="U5:V6"/>
    <mergeCell ref="A5:A7"/>
    <mergeCell ref="B5:B7"/>
    <mergeCell ref="C5:D6"/>
    <mergeCell ref="E5:F6"/>
    <mergeCell ref="G5:H6"/>
    <mergeCell ref="I5:J6"/>
    <mergeCell ref="K5:L6"/>
    <mergeCell ref="M5:N6"/>
    <mergeCell ref="O5:P6"/>
    <mergeCell ref="Q5:R6"/>
    <mergeCell ref="S5:T6"/>
  </mergeCells>
  <pageMargins left="0.17" right="0.17" top="0.17" bottom="0.16" header="0.17" footer="0.16"/>
  <pageSetup paperSize="9" scale="68" orientation="landscape" verticalDpi="0" r:id="rId1"/>
  <rowBreaks count="1" manualBreakCount="1">
    <brk id="40" max="16383" man="1"/>
  </rowBreaks>
  <drawing r:id="rId2"/>
  <extLst>
    <ext xmlns:mx="http://schemas.microsoft.com/office/mac/excel/2008/main" uri="{64002731-A6B0-56B0-2670-7721B7C09600}">
      <mx:PLV Mode="0" OnePage="0" WScale="0"/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48"/>
  <sheetViews>
    <sheetView view="pageBreakPreview" topLeftCell="A15" zoomScale="120" zoomScaleNormal="90" zoomScaleSheetLayoutView="120" zoomScalePageLayoutView="90" workbookViewId="0">
      <selection activeCell="C9" sqref="C9:H36"/>
    </sheetView>
  </sheetViews>
  <sheetFormatPr defaultColWidth="8.85546875" defaultRowHeight="15.75"/>
  <cols>
    <col min="1" max="1" width="7.28515625" style="18" customWidth="1"/>
    <col min="2" max="2" width="25.42578125" style="18" customWidth="1"/>
    <col min="3" max="3" width="7.42578125" style="18" customWidth="1"/>
    <col min="4" max="4" width="11.42578125" style="18" customWidth="1"/>
    <col min="5" max="6" width="8.85546875" style="18"/>
    <col min="7" max="7" width="9.140625" style="18" customWidth="1"/>
    <col min="8" max="8" width="18.7109375" style="18" customWidth="1"/>
    <col min="9" max="9" width="9.140625" style="18" customWidth="1"/>
    <col min="10" max="10" width="8.85546875" style="18"/>
    <col min="11" max="11" width="6.85546875" style="18" customWidth="1"/>
    <col min="12" max="12" width="6.7109375" style="18" customWidth="1"/>
    <col min="13" max="16384" width="8.85546875" style="18"/>
  </cols>
  <sheetData>
    <row r="1" spans="1:12" ht="20.25">
      <c r="B1" s="51" t="str">
        <f>дети!A38</f>
        <v>Мониторинг образовательного процесса группы № __  (младшая) на 20__-20__ уч.г.</v>
      </c>
    </row>
    <row r="2" spans="1:12" ht="18.75">
      <c r="A2" s="50" t="str">
        <f>дети!A39</f>
        <v>Воспитатель: _____________________________</v>
      </c>
    </row>
    <row r="3" spans="1:12" ht="18.75">
      <c r="A3" s="50" t="str">
        <f>дети!A40</f>
        <v>Воспитатель: ________________________________</v>
      </c>
    </row>
    <row r="4" spans="1:12">
      <c r="B4" s="143" t="s">
        <v>84</v>
      </c>
      <c r="C4" s="144"/>
      <c r="D4" s="144"/>
      <c r="E4" s="144"/>
      <c r="F4" s="144"/>
      <c r="G4" s="144"/>
      <c r="H4" s="144"/>
      <c r="I4" s="144"/>
      <c r="J4" s="144"/>
    </row>
    <row r="5" spans="1:12" ht="15.75" customHeight="1">
      <c r="A5" s="119" t="s">
        <v>0</v>
      </c>
      <c r="B5" s="119" t="s">
        <v>12</v>
      </c>
      <c r="C5" s="154" t="s">
        <v>31</v>
      </c>
      <c r="D5" s="155"/>
      <c r="E5" s="156" t="s">
        <v>32</v>
      </c>
      <c r="F5" s="157"/>
      <c r="G5" s="145" t="s">
        <v>59</v>
      </c>
      <c r="H5" s="146"/>
      <c r="I5" s="148" t="s">
        <v>33</v>
      </c>
      <c r="J5" s="149"/>
      <c r="K5" s="147" t="s">
        <v>18</v>
      </c>
      <c r="L5" s="121"/>
    </row>
    <row r="6" spans="1:12" ht="15.75" customHeight="1">
      <c r="A6" s="119"/>
      <c r="B6" s="119"/>
      <c r="C6" s="154"/>
      <c r="D6" s="155"/>
      <c r="E6" s="158"/>
      <c r="F6" s="159"/>
      <c r="G6" s="145"/>
      <c r="H6" s="146"/>
      <c r="I6" s="150"/>
      <c r="J6" s="151"/>
      <c r="K6" s="147"/>
      <c r="L6" s="121"/>
    </row>
    <row r="7" spans="1:12" ht="101.25" customHeight="1">
      <c r="A7" s="119"/>
      <c r="B7" s="119"/>
      <c r="C7" s="154"/>
      <c r="D7" s="155"/>
      <c r="E7" s="160"/>
      <c r="F7" s="161"/>
      <c r="G7" s="145"/>
      <c r="H7" s="146"/>
      <c r="I7" s="152"/>
      <c r="J7" s="153"/>
      <c r="K7" s="147"/>
      <c r="L7" s="121"/>
    </row>
    <row r="8" spans="1:12">
      <c r="A8" s="119"/>
      <c r="B8" s="119"/>
      <c r="C8" s="20" t="s">
        <v>10</v>
      </c>
      <c r="D8" s="20" t="s">
        <v>11</v>
      </c>
      <c r="E8" s="32" t="s">
        <v>10</v>
      </c>
      <c r="F8" s="32" t="s">
        <v>11</v>
      </c>
      <c r="G8" s="20" t="s">
        <v>10</v>
      </c>
      <c r="H8" s="20" t="s">
        <v>11</v>
      </c>
      <c r="I8" s="84" t="s">
        <v>10</v>
      </c>
      <c r="J8" s="85" t="s">
        <v>11</v>
      </c>
      <c r="K8" s="22" t="s">
        <v>10</v>
      </c>
      <c r="L8" s="22" t="s">
        <v>11</v>
      </c>
    </row>
    <row r="9" spans="1:12">
      <c r="A9" s="23">
        <v>1</v>
      </c>
      <c r="B9" s="3">
        <f>дети!A1</f>
        <v>0</v>
      </c>
      <c r="C9" s="40">
        <v>0</v>
      </c>
      <c r="D9" s="40">
        <v>0</v>
      </c>
      <c r="E9" s="40">
        <v>0</v>
      </c>
      <c r="F9" s="40">
        <v>0</v>
      </c>
      <c r="G9" s="40">
        <v>0</v>
      </c>
      <c r="H9" s="40">
        <v>0</v>
      </c>
      <c r="I9" s="81">
        <f>(C9+E9+G9)/3</f>
        <v>0</v>
      </c>
      <c r="J9" s="82">
        <f>(D9+F9+H9)/3</f>
        <v>0</v>
      </c>
      <c r="K9" s="35" t="str">
        <f>IF(I9=3,"B",IF(I9&gt;=2,"C","HC"))</f>
        <v>HC</v>
      </c>
      <c r="L9" s="35" t="str">
        <f>IF(J9=3,"B",IF(J9&gt;=2,"C","HC"))</f>
        <v>HC</v>
      </c>
    </row>
    <row r="10" spans="1:12">
      <c r="A10" s="23">
        <v>2</v>
      </c>
      <c r="B10" s="3">
        <f>дети!A2</f>
        <v>0</v>
      </c>
      <c r="C10" s="40">
        <v>0</v>
      </c>
      <c r="D10" s="40">
        <v>0</v>
      </c>
      <c r="E10" s="40">
        <v>0</v>
      </c>
      <c r="F10" s="40">
        <v>0</v>
      </c>
      <c r="G10" s="40">
        <v>0</v>
      </c>
      <c r="H10" s="40">
        <v>0</v>
      </c>
      <c r="I10" s="81">
        <f t="shared" ref="I10:I36" si="0">(C10+E10+G10)/3</f>
        <v>0</v>
      </c>
      <c r="J10" s="82">
        <f t="shared" ref="J10:J36" si="1">(D10+F10+H10)/3</f>
        <v>0</v>
      </c>
      <c r="K10" s="35" t="str">
        <f t="shared" ref="K10:K36" si="2">IF(I10=3,"B",IF(I10&gt;=2,"C","HC"))</f>
        <v>HC</v>
      </c>
      <c r="L10" s="35" t="str">
        <f t="shared" ref="L10:L36" si="3">IF(J10=3,"B",IF(J10&gt;=2,"C","HC"))</f>
        <v>HC</v>
      </c>
    </row>
    <row r="11" spans="1:12">
      <c r="A11" s="37">
        <v>3</v>
      </c>
      <c r="B11" s="3">
        <f>дети!A3</f>
        <v>0</v>
      </c>
      <c r="C11" s="40">
        <v>0</v>
      </c>
      <c r="D11" s="40">
        <v>0</v>
      </c>
      <c r="E11" s="40">
        <v>0</v>
      </c>
      <c r="F11" s="40">
        <v>0</v>
      </c>
      <c r="G11" s="40">
        <v>0</v>
      </c>
      <c r="H11" s="40">
        <v>0</v>
      </c>
      <c r="I11" s="81">
        <f t="shared" si="0"/>
        <v>0</v>
      </c>
      <c r="J11" s="82">
        <f t="shared" si="1"/>
        <v>0</v>
      </c>
      <c r="K11" s="35" t="str">
        <f t="shared" si="2"/>
        <v>HC</v>
      </c>
      <c r="L11" s="35" t="str">
        <f t="shared" si="3"/>
        <v>HC</v>
      </c>
    </row>
    <row r="12" spans="1:12">
      <c r="A12" s="97">
        <v>4</v>
      </c>
      <c r="B12" s="3">
        <f>дети!A4</f>
        <v>0</v>
      </c>
      <c r="C12" s="40">
        <v>0</v>
      </c>
      <c r="D12" s="40">
        <v>0</v>
      </c>
      <c r="E12" s="40">
        <v>0</v>
      </c>
      <c r="F12" s="40">
        <v>0</v>
      </c>
      <c r="G12" s="40">
        <v>0</v>
      </c>
      <c r="H12" s="40">
        <v>0</v>
      </c>
      <c r="I12" s="81">
        <f t="shared" si="0"/>
        <v>0</v>
      </c>
      <c r="J12" s="82">
        <f t="shared" si="1"/>
        <v>0</v>
      </c>
      <c r="K12" s="35" t="str">
        <f t="shared" si="2"/>
        <v>HC</v>
      </c>
      <c r="L12" s="35" t="str">
        <f t="shared" si="3"/>
        <v>HC</v>
      </c>
    </row>
    <row r="13" spans="1:12">
      <c r="A13" s="97">
        <v>5</v>
      </c>
      <c r="B13" s="3">
        <f>дети!A5</f>
        <v>0</v>
      </c>
      <c r="C13" s="40">
        <v>0</v>
      </c>
      <c r="D13" s="40">
        <v>0</v>
      </c>
      <c r="E13" s="40">
        <v>0</v>
      </c>
      <c r="F13" s="40">
        <v>0</v>
      </c>
      <c r="G13" s="40">
        <v>0</v>
      </c>
      <c r="H13" s="40">
        <v>0</v>
      </c>
      <c r="I13" s="81">
        <f t="shared" si="0"/>
        <v>0</v>
      </c>
      <c r="J13" s="82">
        <f t="shared" si="1"/>
        <v>0</v>
      </c>
      <c r="K13" s="35" t="str">
        <f t="shared" si="2"/>
        <v>HC</v>
      </c>
      <c r="L13" s="35" t="str">
        <f t="shared" si="3"/>
        <v>HC</v>
      </c>
    </row>
    <row r="14" spans="1:12">
      <c r="A14" s="97">
        <v>6</v>
      </c>
      <c r="B14" s="3">
        <f>дети!A6</f>
        <v>0</v>
      </c>
      <c r="C14" s="40">
        <v>0</v>
      </c>
      <c r="D14" s="40">
        <v>0</v>
      </c>
      <c r="E14" s="40">
        <v>0</v>
      </c>
      <c r="F14" s="40">
        <v>0</v>
      </c>
      <c r="G14" s="40">
        <v>0</v>
      </c>
      <c r="H14" s="40">
        <v>0</v>
      </c>
      <c r="I14" s="81">
        <f t="shared" si="0"/>
        <v>0</v>
      </c>
      <c r="J14" s="82">
        <f t="shared" si="1"/>
        <v>0</v>
      </c>
      <c r="K14" s="35" t="str">
        <f t="shared" si="2"/>
        <v>HC</v>
      </c>
      <c r="L14" s="35" t="str">
        <f t="shared" si="3"/>
        <v>HC</v>
      </c>
    </row>
    <row r="15" spans="1:12">
      <c r="A15" s="97">
        <v>7</v>
      </c>
      <c r="B15" s="3">
        <f>дети!A7</f>
        <v>0</v>
      </c>
      <c r="C15" s="40">
        <v>0</v>
      </c>
      <c r="D15" s="40">
        <v>0</v>
      </c>
      <c r="E15" s="40">
        <v>0</v>
      </c>
      <c r="F15" s="40">
        <v>0</v>
      </c>
      <c r="G15" s="40">
        <v>0</v>
      </c>
      <c r="H15" s="40">
        <v>0</v>
      </c>
      <c r="I15" s="81">
        <f t="shared" si="0"/>
        <v>0</v>
      </c>
      <c r="J15" s="82">
        <f t="shared" si="1"/>
        <v>0</v>
      </c>
      <c r="K15" s="35" t="str">
        <f t="shared" si="2"/>
        <v>HC</v>
      </c>
      <c r="L15" s="35" t="str">
        <f t="shared" si="3"/>
        <v>HC</v>
      </c>
    </row>
    <row r="16" spans="1:12">
      <c r="A16" s="97">
        <v>8</v>
      </c>
      <c r="B16" s="3">
        <f>дети!A8</f>
        <v>0</v>
      </c>
      <c r="C16" s="40">
        <v>0</v>
      </c>
      <c r="D16" s="40">
        <v>0</v>
      </c>
      <c r="E16" s="40">
        <v>0</v>
      </c>
      <c r="F16" s="40">
        <v>0</v>
      </c>
      <c r="G16" s="40">
        <v>0</v>
      </c>
      <c r="H16" s="40">
        <v>0</v>
      </c>
      <c r="I16" s="81">
        <f t="shared" si="0"/>
        <v>0</v>
      </c>
      <c r="J16" s="82">
        <f t="shared" si="1"/>
        <v>0</v>
      </c>
      <c r="K16" s="35" t="str">
        <f t="shared" si="2"/>
        <v>HC</v>
      </c>
      <c r="L16" s="35" t="str">
        <f t="shared" si="3"/>
        <v>HC</v>
      </c>
    </row>
    <row r="17" spans="1:13">
      <c r="A17" s="97">
        <v>9</v>
      </c>
      <c r="B17" s="3">
        <f>дети!A9</f>
        <v>0</v>
      </c>
      <c r="C17" s="40">
        <v>0</v>
      </c>
      <c r="D17" s="40">
        <v>0</v>
      </c>
      <c r="E17" s="40">
        <v>0</v>
      </c>
      <c r="F17" s="40">
        <v>0</v>
      </c>
      <c r="G17" s="40">
        <v>0</v>
      </c>
      <c r="H17" s="40">
        <v>0</v>
      </c>
      <c r="I17" s="81">
        <f t="shared" si="0"/>
        <v>0</v>
      </c>
      <c r="J17" s="82">
        <f t="shared" si="1"/>
        <v>0</v>
      </c>
      <c r="K17" s="35" t="str">
        <f t="shared" si="2"/>
        <v>HC</v>
      </c>
      <c r="L17" s="35" t="str">
        <f t="shared" si="3"/>
        <v>HC</v>
      </c>
    </row>
    <row r="18" spans="1:13">
      <c r="A18" s="97">
        <v>10</v>
      </c>
      <c r="B18" s="3">
        <f>дети!A10</f>
        <v>0</v>
      </c>
      <c r="C18" s="40">
        <v>0</v>
      </c>
      <c r="D18" s="40">
        <v>0</v>
      </c>
      <c r="E18" s="40">
        <v>0</v>
      </c>
      <c r="F18" s="40">
        <v>0</v>
      </c>
      <c r="G18" s="40">
        <v>0</v>
      </c>
      <c r="H18" s="40">
        <v>0</v>
      </c>
      <c r="I18" s="81">
        <f t="shared" si="0"/>
        <v>0</v>
      </c>
      <c r="J18" s="82">
        <f t="shared" si="1"/>
        <v>0</v>
      </c>
      <c r="K18" s="35" t="str">
        <f t="shared" si="2"/>
        <v>HC</v>
      </c>
      <c r="L18" s="35" t="str">
        <f t="shared" si="3"/>
        <v>HC</v>
      </c>
    </row>
    <row r="19" spans="1:13">
      <c r="A19" s="97">
        <v>11</v>
      </c>
      <c r="B19" s="3">
        <f>дети!A11</f>
        <v>0</v>
      </c>
      <c r="C19" s="40">
        <v>0</v>
      </c>
      <c r="D19" s="40">
        <v>0</v>
      </c>
      <c r="E19" s="40">
        <v>0</v>
      </c>
      <c r="F19" s="40">
        <v>0</v>
      </c>
      <c r="G19" s="40">
        <v>0</v>
      </c>
      <c r="H19" s="40">
        <v>0</v>
      </c>
      <c r="I19" s="81">
        <f t="shared" si="0"/>
        <v>0</v>
      </c>
      <c r="J19" s="82">
        <f t="shared" si="1"/>
        <v>0</v>
      </c>
      <c r="K19" s="35" t="str">
        <f t="shared" si="2"/>
        <v>HC</v>
      </c>
      <c r="L19" s="35" t="str">
        <f t="shared" si="3"/>
        <v>HC</v>
      </c>
    </row>
    <row r="20" spans="1:13">
      <c r="A20" s="97">
        <v>12</v>
      </c>
      <c r="B20" s="3">
        <f>дети!A12</f>
        <v>0</v>
      </c>
      <c r="C20" s="40">
        <v>0</v>
      </c>
      <c r="D20" s="40">
        <v>0</v>
      </c>
      <c r="E20" s="40">
        <v>0</v>
      </c>
      <c r="F20" s="40">
        <v>0</v>
      </c>
      <c r="G20" s="40">
        <v>0</v>
      </c>
      <c r="H20" s="40">
        <v>0</v>
      </c>
      <c r="I20" s="81">
        <f t="shared" si="0"/>
        <v>0</v>
      </c>
      <c r="J20" s="82">
        <f t="shared" si="1"/>
        <v>0</v>
      </c>
      <c r="K20" s="35" t="str">
        <f t="shared" si="2"/>
        <v>HC</v>
      </c>
      <c r="L20" s="35" t="str">
        <f t="shared" si="3"/>
        <v>HC</v>
      </c>
    </row>
    <row r="21" spans="1:13">
      <c r="A21" s="97">
        <v>13</v>
      </c>
      <c r="B21" s="3">
        <f>дети!A13</f>
        <v>0</v>
      </c>
      <c r="C21" s="40">
        <v>0</v>
      </c>
      <c r="D21" s="40">
        <v>0</v>
      </c>
      <c r="E21" s="40">
        <v>0</v>
      </c>
      <c r="F21" s="40">
        <v>0</v>
      </c>
      <c r="G21" s="40">
        <v>0</v>
      </c>
      <c r="H21" s="40">
        <v>0</v>
      </c>
      <c r="I21" s="81">
        <f t="shared" si="0"/>
        <v>0</v>
      </c>
      <c r="J21" s="82">
        <f t="shared" si="1"/>
        <v>0</v>
      </c>
      <c r="K21" s="35" t="str">
        <f t="shared" si="2"/>
        <v>HC</v>
      </c>
      <c r="L21" s="35" t="str">
        <f t="shared" si="3"/>
        <v>HC</v>
      </c>
    </row>
    <row r="22" spans="1:13">
      <c r="A22" s="97">
        <v>14</v>
      </c>
      <c r="B22" s="3">
        <f>дети!A14</f>
        <v>0</v>
      </c>
      <c r="C22" s="40">
        <v>0</v>
      </c>
      <c r="D22" s="40">
        <v>0</v>
      </c>
      <c r="E22" s="40">
        <v>0</v>
      </c>
      <c r="F22" s="40">
        <v>0</v>
      </c>
      <c r="G22" s="40">
        <v>0</v>
      </c>
      <c r="H22" s="40">
        <v>0</v>
      </c>
      <c r="I22" s="81">
        <f t="shared" si="0"/>
        <v>0</v>
      </c>
      <c r="J22" s="82">
        <f t="shared" si="1"/>
        <v>0</v>
      </c>
      <c r="K22" s="35" t="str">
        <f t="shared" si="2"/>
        <v>HC</v>
      </c>
      <c r="L22" s="35" t="str">
        <f t="shared" si="3"/>
        <v>HC</v>
      </c>
    </row>
    <row r="23" spans="1:13">
      <c r="A23" s="97">
        <v>15</v>
      </c>
      <c r="B23" s="3">
        <f>дети!A15</f>
        <v>0</v>
      </c>
      <c r="C23" s="40">
        <v>0</v>
      </c>
      <c r="D23" s="40">
        <v>0</v>
      </c>
      <c r="E23" s="40">
        <v>0</v>
      </c>
      <c r="F23" s="40">
        <v>0</v>
      </c>
      <c r="G23" s="40">
        <v>0</v>
      </c>
      <c r="H23" s="40">
        <v>0</v>
      </c>
      <c r="I23" s="81">
        <f t="shared" si="0"/>
        <v>0</v>
      </c>
      <c r="J23" s="82">
        <f t="shared" si="1"/>
        <v>0</v>
      </c>
      <c r="K23" s="35" t="str">
        <f t="shared" si="2"/>
        <v>HC</v>
      </c>
      <c r="L23" s="35" t="str">
        <f t="shared" si="3"/>
        <v>HC</v>
      </c>
    </row>
    <row r="24" spans="1:13">
      <c r="A24" s="97">
        <v>16</v>
      </c>
      <c r="B24" s="3">
        <f>дети!A16</f>
        <v>0</v>
      </c>
      <c r="C24" s="40">
        <v>0</v>
      </c>
      <c r="D24" s="40">
        <v>0</v>
      </c>
      <c r="E24" s="40">
        <v>0</v>
      </c>
      <c r="F24" s="40">
        <v>0</v>
      </c>
      <c r="G24" s="40">
        <v>0</v>
      </c>
      <c r="H24" s="40">
        <v>0</v>
      </c>
      <c r="I24" s="81">
        <f t="shared" si="0"/>
        <v>0</v>
      </c>
      <c r="J24" s="82">
        <f t="shared" si="1"/>
        <v>0</v>
      </c>
      <c r="K24" s="35" t="str">
        <f t="shared" si="2"/>
        <v>HC</v>
      </c>
      <c r="L24" s="35" t="str">
        <f t="shared" si="3"/>
        <v>HC</v>
      </c>
    </row>
    <row r="25" spans="1:13">
      <c r="A25" s="100">
        <v>17</v>
      </c>
      <c r="B25" s="3">
        <f>дети!A17</f>
        <v>0</v>
      </c>
      <c r="C25" s="40">
        <v>0</v>
      </c>
      <c r="D25" s="40">
        <v>0</v>
      </c>
      <c r="E25" s="40">
        <v>0</v>
      </c>
      <c r="F25" s="40">
        <v>0</v>
      </c>
      <c r="G25" s="40">
        <v>0</v>
      </c>
      <c r="H25" s="40">
        <v>0</v>
      </c>
      <c r="I25" s="81">
        <f t="shared" si="0"/>
        <v>0</v>
      </c>
      <c r="J25" s="82">
        <f t="shared" si="1"/>
        <v>0</v>
      </c>
      <c r="K25" s="35" t="str">
        <f t="shared" si="2"/>
        <v>HC</v>
      </c>
      <c r="L25" s="35" t="str">
        <f t="shared" si="3"/>
        <v>HC</v>
      </c>
    </row>
    <row r="26" spans="1:13" ht="15.75" customHeight="1">
      <c r="A26" s="100">
        <v>18</v>
      </c>
      <c r="B26" s="3">
        <f>дети!A18</f>
        <v>0</v>
      </c>
      <c r="C26" s="40">
        <v>0</v>
      </c>
      <c r="D26" s="40">
        <v>0</v>
      </c>
      <c r="E26" s="40">
        <v>0</v>
      </c>
      <c r="F26" s="40">
        <v>0</v>
      </c>
      <c r="G26" s="40">
        <v>0</v>
      </c>
      <c r="H26" s="40">
        <v>0</v>
      </c>
      <c r="I26" s="81">
        <f t="shared" si="0"/>
        <v>0</v>
      </c>
      <c r="J26" s="82">
        <f t="shared" si="1"/>
        <v>0</v>
      </c>
      <c r="K26" s="35" t="str">
        <f t="shared" si="2"/>
        <v>HC</v>
      </c>
      <c r="L26" s="35" t="str">
        <f t="shared" si="3"/>
        <v>HC</v>
      </c>
    </row>
    <row r="27" spans="1:13">
      <c r="A27" s="100">
        <v>19</v>
      </c>
      <c r="B27" s="3">
        <f>дети!A19</f>
        <v>0</v>
      </c>
      <c r="C27" s="40">
        <v>0</v>
      </c>
      <c r="D27" s="40">
        <v>0</v>
      </c>
      <c r="E27" s="40">
        <v>0</v>
      </c>
      <c r="F27" s="40">
        <v>0</v>
      </c>
      <c r="G27" s="40">
        <v>0</v>
      </c>
      <c r="H27" s="40">
        <v>0</v>
      </c>
      <c r="I27" s="81">
        <f t="shared" si="0"/>
        <v>0</v>
      </c>
      <c r="J27" s="82">
        <f t="shared" si="1"/>
        <v>0</v>
      </c>
      <c r="K27" s="35" t="str">
        <f t="shared" si="2"/>
        <v>HC</v>
      </c>
      <c r="L27" s="35" t="str">
        <f t="shared" si="3"/>
        <v>HC</v>
      </c>
    </row>
    <row r="28" spans="1:13">
      <c r="A28" s="100">
        <v>20</v>
      </c>
      <c r="B28" s="3">
        <f>дети!A20</f>
        <v>0</v>
      </c>
      <c r="C28" s="40">
        <v>0</v>
      </c>
      <c r="D28" s="40">
        <v>0</v>
      </c>
      <c r="E28" s="40">
        <v>0</v>
      </c>
      <c r="F28" s="40">
        <v>0</v>
      </c>
      <c r="G28" s="40">
        <v>0</v>
      </c>
      <c r="H28" s="40">
        <v>0</v>
      </c>
      <c r="I28" s="81">
        <f t="shared" si="0"/>
        <v>0</v>
      </c>
      <c r="J28" s="82">
        <f t="shared" si="1"/>
        <v>0</v>
      </c>
      <c r="K28" s="35" t="str">
        <f t="shared" si="2"/>
        <v>HC</v>
      </c>
      <c r="L28" s="35" t="str">
        <f t="shared" si="3"/>
        <v>HC</v>
      </c>
      <c r="M28" s="18" t="s">
        <v>83</v>
      </c>
    </row>
    <row r="29" spans="1:13">
      <c r="A29" s="100">
        <v>21</v>
      </c>
      <c r="B29" s="3">
        <f>дети!A21</f>
        <v>0</v>
      </c>
      <c r="C29" s="40">
        <v>0</v>
      </c>
      <c r="D29" s="40">
        <v>0</v>
      </c>
      <c r="E29" s="40">
        <v>0</v>
      </c>
      <c r="F29" s="40">
        <v>0</v>
      </c>
      <c r="G29" s="40">
        <v>0</v>
      </c>
      <c r="H29" s="40">
        <v>0</v>
      </c>
      <c r="I29" s="81">
        <f t="shared" si="0"/>
        <v>0</v>
      </c>
      <c r="J29" s="82">
        <f t="shared" si="1"/>
        <v>0</v>
      </c>
      <c r="K29" s="35" t="str">
        <f t="shared" si="2"/>
        <v>HC</v>
      </c>
      <c r="L29" s="35" t="str">
        <f t="shared" si="3"/>
        <v>HC</v>
      </c>
    </row>
    <row r="30" spans="1:13">
      <c r="A30" s="100">
        <v>22</v>
      </c>
      <c r="B30" s="3">
        <f>дети!A22</f>
        <v>0</v>
      </c>
      <c r="C30" s="40">
        <v>0</v>
      </c>
      <c r="D30" s="40">
        <v>0</v>
      </c>
      <c r="E30" s="40">
        <v>0</v>
      </c>
      <c r="F30" s="40">
        <v>0</v>
      </c>
      <c r="G30" s="40">
        <v>0</v>
      </c>
      <c r="H30" s="40">
        <v>0</v>
      </c>
      <c r="I30" s="81">
        <f t="shared" si="0"/>
        <v>0</v>
      </c>
      <c r="J30" s="82">
        <f t="shared" si="1"/>
        <v>0</v>
      </c>
      <c r="K30" s="35" t="str">
        <f t="shared" si="2"/>
        <v>HC</v>
      </c>
      <c r="L30" s="35" t="str">
        <f t="shared" si="3"/>
        <v>HC</v>
      </c>
    </row>
    <row r="31" spans="1:13">
      <c r="A31" s="100">
        <v>23</v>
      </c>
      <c r="B31" s="3">
        <f>дети!A23</f>
        <v>0</v>
      </c>
      <c r="C31" s="40">
        <v>0</v>
      </c>
      <c r="D31" s="40">
        <v>0</v>
      </c>
      <c r="E31" s="40">
        <v>0</v>
      </c>
      <c r="F31" s="40">
        <v>0</v>
      </c>
      <c r="G31" s="40">
        <v>0</v>
      </c>
      <c r="H31" s="40">
        <v>0</v>
      </c>
      <c r="I31" s="81">
        <f t="shared" si="0"/>
        <v>0</v>
      </c>
      <c r="J31" s="82">
        <f t="shared" si="1"/>
        <v>0</v>
      </c>
      <c r="K31" s="35" t="str">
        <f t="shared" si="2"/>
        <v>HC</v>
      </c>
      <c r="L31" s="35" t="str">
        <f t="shared" si="3"/>
        <v>HC</v>
      </c>
    </row>
    <row r="32" spans="1:13">
      <c r="A32" s="100">
        <v>24</v>
      </c>
      <c r="B32" s="3">
        <f>дети!A24</f>
        <v>0</v>
      </c>
      <c r="C32" s="40">
        <v>0</v>
      </c>
      <c r="D32" s="40">
        <v>0</v>
      </c>
      <c r="E32" s="40">
        <v>0</v>
      </c>
      <c r="F32" s="40">
        <v>0</v>
      </c>
      <c r="G32" s="40">
        <v>0</v>
      </c>
      <c r="H32" s="40">
        <v>0</v>
      </c>
      <c r="I32" s="81">
        <f t="shared" si="0"/>
        <v>0</v>
      </c>
      <c r="J32" s="82">
        <f t="shared" si="1"/>
        <v>0</v>
      </c>
      <c r="K32" s="35" t="str">
        <f t="shared" si="2"/>
        <v>HC</v>
      </c>
      <c r="L32" s="35" t="str">
        <f t="shared" si="3"/>
        <v>HC</v>
      </c>
    </row>
    <row r="33" spans="1:13">
      <c r="A33" s="100">
        <v>25</v>
      </c>
      <c r="B33" s="3">
        <f>дети!A25</f>
        <v>0</v>
      </c>
      <c r="C33" s="40">
        <v>0</v>
      </c>
      <c r="D33" s="40">
        <v>0</v>
      </c>
      <c r="E33" s="40">
        <v>0</v>
      </c>
      <c r="F33" s="40">
        <v>0</v>
      </c>
      <c r="G33" s="40">
        <v>0</v>
      </c>
      <c r="H33" s="40">
        <v>0</v>
      </c>
      <c r="I33" s="81">
        <f t="shared" si="0"/>
        <v>0</v>
      </c>
      <c r="J33" s="82">
        <f t="shared" si="1"/>
        <v>0</v>
      </c>
      <c r="K33" s="35" t="str">
        <f t="shared" si="2"/>
        <v>HC</v>
      </c>
      <c r="L33" s="35" t="str">
        <f t="shared" si="3"/>
        <v>HC</v>
      </c>
    </row>
    <row r="34" spans="1:13">
      <c r="A34" s="100">
        <v>26</v>
      </c>
      <c r="B34" s="3">
        <f>дети!A26</f>
        <v>0</v>
      </c>
      <c r="C34" s="40">
        <v>0</v>
      </c>
      <c r="D34" s="40">
        <v>0</v>
      </c>
      <c r="E34" s="40">
        <v>0</v>
      </c>
      <c r="F34" s="40">
        <v>0</v>
      </c>
      <c r="G34" s="40">
        <v>0</v>
      </c>
      <c r="H34" s="40">
        <v>0</v>
      </c>
      <c r="I34" s="81">
        <f t="shared" si="0"/>
        <v>0</v>
      </c>
      <c r="J34" s="82">
        <f t="shared" si="1"/>
        <v>0</v>
      </c>
      <c r="K34" s="35" t="str">
        <f t="shared" si="2"/>
        <v>HC</v>
      </c>
      <c r="L34" s="35" t="str">
        <f t="shared" si="3"/>
        <v>HC</v>
      </c>
      <c r="M34" s="18" t="s">
        <v>83</v>
      </c>
    </row>
    <row r="35" spans="1:13">
      <c r="A35" s="100">
        <v>27</v>
      </c>
      <c r="B35" s="3">
        <f>дети!A27</f>
        <v>0</v>
      </c>
      <c r="C35" s="40">
        <v>0</v>
      </c>
      <c r="D35" s="40">
        <v>0</v>
      </c>
      <c r="E35" s="40">
        <v>0</v>
      </c>
      <c r="F35" s="40">
        <v>0</v>
      </c>
      <c r="G35" s="40">
        <v>0</v>
      </c>
      <c r="H35" s="40">
        <v>0</v>
      </c>
      <c r="I35" s="81">
        <f t="shared" si="0"/>
        <v>0</v>
      </c>
      <c r="J35" s="82">
        <f t="shared" si="1"/>
        <v>0</v>
      </c>
      <c r="K35" s="35" t="str">
        <f t="shared" si="2"/>
        <v>HC</v>
      </c>
      <c r="L35" s="35" t="str">
        <f t="shared" si="3"/>
        <v>HC</v>
      </c>
    </row>
    <row r="36" spans="1:13">
      <c r="A36" s="100">
        <v>28</v>
      </c>
      <c r="B36" s="3">
        <f>дети!A28</f>
        <v>0</v>
      </c>
      <c r="C36" s="40">
        <v>0</v>
      </c>
      <c r="D36" s="40">
        <v>0</v>
      </c>
      <c r="E36" s="40">
        <v>0</v>
      </c>
      <c r="F36" s="40">
        <v>0</v>
      </c>
      <c r="G36" s="40">
        <v>0</v>
      </c>
      <c r="H36" s="40">
        <v>0</v>
      </c>
      <c r="I36" s="81">
        <f t="shared" si="0"/>
        <v>0</v>
      </c>
      <c r="J36" s="82">
        <f t="shared" si="1"/>
        <v>0</v>
      </c>
      <c r="K36" s="35" t="str">
        <f t="shared" si="2"/>
        <v>HC</v>
      </c>
      <c r="L36" s="35" t="str">
        <f t="shared" si="3"/>
        <v>HC</v>
      </c>
    </row>
    <row r="37" spans="1:13">
      <c r="A37" s="138" t="s">
        <v>34</v>
      </c>
      <c r="B37" s="139"/>
      <c r="C37" s="71" t="e">
        <f>SUM(C9:C36)/дети!G2</f>
        <v>#DIV/0!</v>
      </c>
      <c r="D37" s="71" t="e">
        <f>SUM(D9:D36)/дети!G2</f>
        <v>#DIV/0!</v>
      </c>
      <c r="E37" s="71" t="e">
        <f>SUM(E9:E36)/дети!G2</f>
        <v>#DIV/0!</v>
      </c>
      <c r="F37" s="71" t="e">
        <f>SUM(F9:F36)/дети!G2</f>
        <v>#DIV/0!</v>
      </c>
      <c r="G37" s="71" t="e">
        <f>SUM(G9:G36)/дети!G2</f>
        <v>#DIV/0!</v>
      </c>
      <c r="H37" s="71" t="e">
        <f>SUM(H9:H36)/дети!G2</f>
        <v>#DIV/0!</v>
      </c>
      <c r="I37" s="71" t="e">
        <f>SUM(I9:I36)/дети!G2</f>
        <v>#DIV/0!</v>
      </c>
      <c r="J37" s="71" t="e">
        <f>SUM(J9:J36)/дети!G2</f>
        <v>#DIV/0!</v>
      </c>
      <c r="K37" s="24"/>
      <c r="L37" s="24"/>
    </row>
    <row r="38" spans="1:13">
      <c r="A38" s="69"/>
      <c r="B38" s="92" t="s">
        <v>80</v>
      </c>
      <c r="C38" s="62" t="e">
        <f>COUNTIF(C9:C36,"=3")/дети!G2</f>
        <v>#DIV/0!</v>
      </c>
      <c r="D38" s="62" t="e">
        <f>COUNTIF(D9:D36,"=3")/дети!G2</f>
        <v>#DIV/0!</v>
      </c>
      <c r="E38" s="62" t="e">
        <f>COUNTIF(E9:E36,"=3")/дети!G2</f>
        <v>#DIV/0!</v>
      </c>
      <c r="F38" s="62" t="e">
        <f>COUNTIF(F9:F36,"=3")/дети!G2</f>
        <v>#DIV/0!</v>
      </c>
      <c r="G38" s="62" t="e">
        <f>COUNTIF(G9:G36,"=3")/дети!G2</f>
        <v>#DIV/0!</v>
      </c>
      <c r="H38" s="62" t="e">
        <f>COUNTIF(H9:H36,"=3")/дети!G2</f>
        <v>#DIV/0!</v>
      </c>
      <c r="I38" s="36" t="e">
        <f>COUNTIF(I9:I36,"=3")/дети!G2</f>
        <v>#DIV/0!</v>
      </c>
      <c r="J38" s="36" t="e">
        <f>COUNTIF(J9:J36,"=3")/дети!G2</f>
        <v>#DIV/0!</v>
      </c>
      <c r="K38" s="33"/>
      <c r="L38" s="33"/>
    </row>
    <row r="39" spans="1:13" ht="24">
      <c r="A39" s="69"/>
      <c r="B39" s="93" t="s">
        <v>81</v>
      </c>
      <c r="C39" s="62" t="e">
        <f>COUNTIF(C9:C36,"=2")/дети!G2</f>
        <v>#DIV/0!</v>
      </c>
      <c r="D39" s="62" t="e">
        <f>COUNTIF(D9:D36,"=2")/дети!G2</f>
        <v>#DIV/0!</v>
      </c>
      <c r="E39" s="62" t="e">
        <f>COUNTIF(E9:E36,"=2")/дети!G2</f>
        <v>#DIV/0!</v>
      </c>
      <c r="F39" s="62" t="e">
        <f>COUNTIF(F9:F36,"=2")/дети!G2</f>
        <v>#DIV/0!</v>
      </c>
      <c r="G39" s="62" t="e">
        <f>COUNTIF(G9:G36,"=2")/дети!G2</f>
        <v>#DIV/0!</v>
      </c>
      <c r="H39" s="62" t="e">
        <f>COUNTIF(H9:H36,"=2")/дети!G2</f>
        <v>#DIV/0!</v>
      </c>
      <c r="I39" s="36" t="e">
        <f>100%-(I40+I38)</f>
        <v>#DIV/0!</v>
      </c>
      <c r="J39" s="36" t="e">
        <f>100%-(J40+J38)</f>
        <v>#DIV/0!</v>
      </c>
      <c r="K39" s="33"/>
      <c r="L39" s="33"/>
    </row>
    <row r="40" spans="1:13">
      <c r="A40" s="69"/>
      <c r="B40" s="92" t="s">
        <v>82</v>
      </c>
      <c r="C40" s="62" t="e">
        <f>COUNTIF(C9:C36,"=1")/дети!G2</f>
        <v>#DIV/0!</v>
      </c>
      <c r="D40" s="62" t="e">
        <f>COUNTIF(D9:D36,"=1")/дети!G2</f>
        <v>#DIV/0!</v>
      </c>
      <c r="E40" s="62" t="e">
        <f>COUNTIF(E9:E36,"=1")/дети!G2</f>
        <v>#DIV/0!</v>
      </c>
      <c r="F40" s="62" t="e">
        <f>COUNTIF(F9:F36,"=1")/дети!G2</f>
        <v>#DIV/0!</v>
      </c>
      <c r="G40" s="62" t="e">
        <f>COUNTIF(G9:G36,"=1")/дети!G2</f>
        <v>#DIV/0!</v>
      </c>
      <c r="H40" s="62" t="e">
        <f>COUNTIF(H9:H36,"=1")/дети!G2</f>
        <v>#DIV/0!</v>
      </c>
      <c r="I40" s="43" t="e">
        <f>COUNTIF(I9:I36,"&lt;2")/дети!G2</f>
        <v>#DIV/0!</v>
      </c>
      <c r="J40" s="43" t="e">
        <f>COUNTIF(J9:J36,"&lt;2")/дети!G2</f>
        <v>#DIV/0!</v>
      </c>
      <c r="K40" s="33"/>
      <c r="L40" s="33"/>
    </row>
    <row r="41" spans="1:13">
      <c r="I41" s="34"/>
    </row>
    <row r="45" spans="1:13" ht="15.75" customHeight="1"/>
    <row r="47" spans="1:13" ht="26.25" customHeight="1"/>
    <row r="48" spans="1:13" ht="19.5" customHeight="1"/>
  </sheetData>
  <mergeCells count="9">
    <mergeCell ref="A37:B37"/>
    <mergeCell ref="B4:J4"/>
    <mergeCell ref="G5:H7"/>
    <mergeCell ref="K5:L7"/>
    <mergeCell ref="I5:J7"/>
    <mergeCell ref="A5:A8"/>
    <mergeCell ref="B5:B8"/>
    <mergeCell ref="C5:D7"/>
    <mergeCell ref="E5:F7"/>
  </mergeCells>
  <pageMargins left="0.2" right="0.32" top="0.17" bottom="0.22" header="0.3" footer="0.3"/>
  <pageSetup paperSize="9" scale="66" orientation="landscape" r:id="rId1"/>
  <rowBreaks count="1" manualBreakCount="1">
    <brk id="41" max="16383" man="1"/>
  </rowBreaks>
  <drawing r:id="rId2"/>
  <extLst>
    <ext xmlns:mx="http://schemas.microsoft.com/office/mac/excel/2008/main" uri="{64002731-A6B0-56B0-2670-7721B7C09600}">
      <mx:PLV Mode="0" OnePage="0" WScale="0"/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0"/>
  <sheetViews>
    <sheetView tabSelected="1" topLeftCell="A13" workbookViewId="0">
      <selection activeCell="A38" sqref="A38:A40"/>
    </sheetView>
  </sheetViews>
  <sheetFormatPr defaultColWidth="8.85546875" defaultRowHeight="15"/>
  <cols>
    <col min="1" max="1" width="25.42578125" customWidth="1"/>
    <col min="6" max="6" width="23" customWidth="1"/>
    <col min="7" max="7" width="11.140625" customWidth="1"/>
  </cols>
  <sheetData>
    <row r="1" spans="1:7" ht="16.5" thickBot="1">
      <c r="A1" s="94"/>
    </row>
    <row r="2" spans="1:7" ht="18.75" customHeight="1" thickBot="1">
      <c r="A2" s="95"/>
      <c r="E2" s="7" t="s">
        <v>35</v>
      </c>
      <c r="F2" s="8"/>
      <c r="G2" s="6">
        <v>0</v>
      </c>
    </row>
    <row r="3" spans="1:7" ht="16.5" thickBot="1">
      <c r="A3" s="95"/>
    </row>
    <row r="4" spans="1:7" ht="16.5" thickBot="1">
      <c r="A4" s="96"/>
    </row>
    <row r="5" spans="1:7" ht="16.5" thickBot="1">
      <c r="A5" s="95"/>
    </row>
    <row r="6" spans="1:7" ht="16.5" thickBot="1">
      <c r="A6" s="95"/>
    </row>
    <row r="7" spans="1:7" ht="16.5" thickBot="1">
      <c r="A7" s="95"/>
    </row>
    <row r="8" spans="1:7" ht="16.5" thickBot="1">
      <c r="A8" s="95"/>
    </row>
    <row r="9" spans="1:7" ht="16.5" thickBot="1">
      <c r="A9" s="95"/>
    </row>
    <row r="10" spans="1:7" ht="16.5" thickBot="1">
      <c r="A10" s="95"/>
    </row>
    <row r="11" spans="1:7" ht="16.5" thickBot="1">
      <c r="A11" s="95"/>
    </row>
    <row r="12" spans="1:7" ht="16.5" thickBot="1">
      <c r="A12" s="95"/>
    </row>
    <row r="13" spans="1:7" ht="16.5" thickBot="1">
      <c r="A13" s="95"/>
    </row>
    <row r="14" spans="1:7" ht="16.5" thickBot="1">
      <c r="A14" s="95"/>
    </row>
    <row r="15" spans="1:7" ht="16.5" thickBot="1">
      <c r="A15" s="95"/>
    </row>
    <row r="16" spans="1:7" ht="16.5" thickBot="1">
      <c r="A16" s="95"/>
    </row>
    <row r="17" spans="1:1" ht="16.5" thickBot="1">
      <c r="A17" s="95"/>
    </row>
    <row r="18" spans="1:1" ht="16.5" thickBot="1">
      <c r="A18" s="95"/>
    </row>
    <row r="19" spans="1:1" ht="16.5" thickBot="1">
      <c r="A19" s="95"/>
    </row>
    <row r="20" spans="1:1" ht="16.5" thickBot="1">
      <c r="A20" s="95"/>
    </row>
    <row r="21" spans="1:1" ht="16.5" thickBot="1">
      <c r="A21" s="95"/>
    </row>
    <row r="22" spans="1:1" ht="16.5" thickBot="1">
      <c r="A22" s="95"/>
    </row>
    <row r="23" spans="1:1" ht="16.5" thickBot="1">
      <c r="A23" s="95"/>
    </row>
    <row r="24" spans="1:1" ht="16.5" thickBot="1">
      <c r="A24" s="95"/>
    </row>
    <row r="25" spans="1:1" ht="16.5" thickBot="1">
      <c r="A25" s="95"/>
    </row>
    <row r="26" spans="1:1" ht="16.5" thickBot="1">
      <c r="A26" s="95"/>
    </row>
    <row r="27" spans="1:1" ht="16.5" thickBot="1">
      <c r="A27" s="95"/>
    </row>
    <row r="28" spans="1:1" ht="16.5" thickBot="1">
      <c r="A28" s="96"/>
    </row>
    <row r="29" spans="1:1" ht="15.75" thickBot="1">
      <c r="A29" s="108"/>
    </row>
    <row r="30" spans="1:1" ht="16.5" thickBot="1">
      <c r="A30" s="94" t="s">
        <v>83</v>
      </c>
    </row>
    <row r="31" spans="1:1" ht="16.5" thickBot="1">
      <c r="A31" s="96" t="s">
        <v>83</v>
      </c>
    </row>
    <row r="32" spans="1:1" ht="16.5" thickBot="1">
      <c r="A32" s="95" t="s">
        <v>83</v>
      </c>
    </row>
    <row r="33" spans="1:1" ht="16.5" thickBot="1">
      <c r="A33" s="95" t="s">
        <v>83</v>
      </c>
    </row>
    <row r="34" spans="1:1" ht="17.25" customHeight="1" thickBot="1">
      <c r="A34" s="95" t="s">
        <v>83</v>
      </c>
    </row>
    <row r="35" spans="1:1" ht="16.5" thickBot="1">
      <c r="A35" s="95" t="s">
        <v>83</v>
      </c>
    </row>
    <row r="36" spans="1:1" ht="16.5" thickBot="1">
      <c r="A36" s="95" t="s">
        <v>83</v>
      </c>
    </row>
    <row r="38" spans="1:1" ht="20.25">
      <c r="A38" s="48" t="s">
        <v>95</v>
      </c>
    </row>
    <row r="39" spans="1:1" ht="18.75">
      <c r="A39" s="49" t="s">
        <v>91</v>
      </c>
    </row>
    <row r="40" spans="1:1" ht="18.75">
      <c r="A40" s="98" t="s">
        <v>92</v>
      </c>
    </row>
  </sheetData>
  <pageMargins left="0.7" right="0.7" top="0.75" bottom="0.75" header="0.3" footer="0.3"/>
  <pageSetup paperSize="9" orientation="portrait"/>
  <extLst>
    <ext xmlns:mx="http://schemas.microsoft.com/office/mac/excel/2008/main" uri="{64002731-A6B0-56B0-2670-7721B7C09600}">
      <mx:PLV Mode="0" OnePage="0" WScale="0"/>
    </ext>
  </extLst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11"/>
  <sheetViews>
    <sheetView workbookViewId="0">
      <selection activeCell="G19" sqref="G19"/>
    </sheetView>
  </sheetViews>
  <sheetFormatPr defaultColWidth="8.85546875" defaultRowHeight="15"/>
  <sheetData>
    <row r="2" spans="1:1">
      <c r="A2" s="46" t="s">
        <v>41</v>
      </c>
    </row>
    <row r="3" spans="1:1">
      <c r="A3" s="47" t="s">
        <v>42</v>
      </c>
    </row>
    <row r="4" spans="1:1">
      <c r="A4" s="47" t="s">
        <v>43</v>
      </c>
    </row>
    <row r="5" spans="1:1">
      <c r="A5" s="47" t="s">
        <v>44</v>
      </c>
    </row>
    <row r="6" spans="1:1">
      <c r="A6" s="47"/>
    </row>
    <row r="7" spans="1:1">
      <c r="A7" s="46"/>
    </row>
    <row r="8" spans="1:1">
      <c r="A8" s="47" t="s">
        <v>45</v>
      </c>
    </row>
    <row r="9" spans="1:1">
      <c r="A9" s="47" t="s">
        <v>46</v>
      </c>
    </row>
    <row r="10" spans="1:1">
      <c r="A10" s="47" t="s">
        <v>47</v>
      </c>
    </row>
    <row r="11" spans="1:1">
      <c r="A11" s="47" t="s">
        <v>48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10</vt:i4>
      </vt:variant>
      <vt:variant>
        <vt:lpstr>Именованные диапазоны</vt:lpstr>
      </vt:variant>
      <vt:variant>
        <vt:i4>1</vt:i4>
      </vt:variant>
    </vt:vector>
  </HeadingPairs>
  <TitlesOfParts>
    <vt:vector size="11" baseType="lpstr">
      <vt:lpstr>мониторинг</vt:lpstr>
      <vt:lpstr>физкультура</vt:lpstr>
      <vt:lpstr>соц-ком</vt:lpstr>
      <vt:lpstr>познават</vt:lpstr>
      <vt:lpstr>речевое</vt:lpstr>
      <vt:lpstr>худ-эст</vt:lpstr>
      <vt:lpstr>музыка</vt:lpstr>
      <vt:lpstr>дети</vt:lpstr>
      <vt:lpstr>АННОТАЦИЯ</vt:lpstr>
      <vt:lpstr>Лист1</vt:lpstr>
      <vt:lpstr>познават!Область_печати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Заведующий</cp:lastModifiedBy>
  <cp:lastPrinted>2021-05-06T10:01:59Z</cp:lastPrinted>
  <dcterms:created xsi:type="dcterms:W3CDTF">2016-10-26T13:02:38Z</dcterms:created>
  <dcterms:modified xsi:type="dcterms:W3CDTF">2022-11-11T12:54:58Z</dcterms:modified>
</cp:coreProperties>
</file>